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Traffic Stats/"/>
    </mc:Choice>
  </mc:AlternateContent>
  <xr:revisionPtr revIDLastSave="1" documentId="8_{1ED3AC94-77D8-4025-8E0A-271050773174}" xr6:coauthVersionLast="47" xr6:coauthVersionMax="47" xr10:uidLastSave="{688DFF42-A4AF-493F-8609-72E650A271AC}"/>
  <bookViews>
    <workbookView xWindow="-98" yWindow="-98" windowWidth="23236" windowHeight="13875" firstSheet="4" activeTab="5" xr2:uid="{00000000-000D-0000-FFFF-FFFF00000000}"/>
  </bookViews>
  <sheets>
    <sheet name=" " sheetId="3" r:id="rId1"/>
    <sheet name="Disclaimer" sheetId="13" r:id="rId2"/>
    <sheet name="Notes" sheetId="11" r:id="rId3"/>
    <sheet name="Occupancy_2024" sheetId="24" r:id="rId4"/>
    <sheet name="Traffic&gt;" sheetId="25" r:id="rId5"/>
    <sheet name="Jan-24" sheetId="45" r:id="rId6"/>
    <sheet name="Dec-23" sheetId="44" r:id="rId7"/>
    <sheet name="Nov-23" sheetId="43" r:id="rId8"/>
    <sheet name="Oct-23" sheetId="41" r:id="rId9"/>
    <sheet name="Sep-23" sheetId="40" r:id="rId10"/>
    <sheet name="Aug-23" sheetId="38" r:id="rId11"/>
    <sheet name="July-23" sheetId="37" r:id="rId12"/>
    <sheet name="June-23" sheetId="36" r:id="rId13"/>
    <sheet name="May-23" sheetId="35" r:id="rId14"/>
    <sheet name="Apr-23" sheetId="34" r:id="rId15"/>
    <sheet name="Mar-23" sheetId="33" r:id="rId16"/>
    <sheet name="Mar-23_old structure" sheetId="32" r:id="rId17"/>
    <sheet name="Feb-23" sheetId="31" r:id="rId18"/>
    <sheet name="Jan-23" sheetId="30" r:id="rId19"/>
    <sheet name="Dec-22" sheetId="29" r:id="rId20"/>
    <sheet name="Nov-22" sheetId="28" r:id="rId21"/>
    <sheet name="Oct-22" sheetId="27" r:id="rId22"/>
    <sheet name="Sep-22" sheetId="26" r:id="rId23"/>
    <sheet name="Aug-22" sheetId="22" r:id="rId24"/>
    <sheet name="Jul-22" sheetId="21" r:id="rId25"/>
    <sheet name="Jun-22" sheetId="20" r:id="rId26"/>
    <sheet name="May-22" sheetId="19" r:id="rId27"/>
    <sheet name="Apr-22" sheetId="18" r:id="rId28"/>
    <sheet name="Mar-22" sheetId="17" r:id="rId29"/>
    <sheet name="Feb-22" sheetId="16" r:id="rId30"/>
    <sheet name="Jan-22" sheetId="15" r:id="rId31"/>
    <sheet name="Dec-21" sheetId="14" r:id="rId32"/>
    <sheet name="Nov-21" sheetId="10" r:id="rId33"/>
    <sheet name="Oct-21" sheetId="9" r:id="rId34"/>
    <sheet name="Sept-21" sheetId="1" r:id="rId35"/>
  </sheets>
  <externalReferences>
    <externalReference r:id="rId36"/>
    <externalReference r:id="rId37"/>
    <externalReference r:id="rId38"/>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7" hidden="1">'Apr-22'!$X:$XFD</definedName>
    <definedName name="Z_5F6D01E3_9E6F_4D7F_980F_63899AF95899_.wvu.Cols" localSheetId="23" hidden="1">'Aug-22'!$X:$XFD</definedName>
    <definedName name="Z_5F6D01E3_9E6F_4D7F_980F_63899AF95899_.wvu.Cols" localSheetId="31" hidden="1">'Dec-21'!$S:$XFD</definedName>
    <definedName name="Z_5F6D01E3_9E6F_4D7F_980F_63899AF95899_.wvu.Cols" localSheetId="19" hidden="1">'Dec-22'!$X:$XFD</definedName>
    <definedName name="Z_5F6D01E3_9E6F_4D7F_980F_63899AF95899_.wvu.Cols" localSheetId="1" hidden="1">Disclaimer!$X:$XFD</definedName>
    <definedName name="Z_5F6D01E3_9E6F_4D7F_980F_63899AF95899_.wvu.Cols" localSheetId="29" hidden="1">'Feb-22'!$X:$XFD</definedName>
    <definedName name="Z_5F6D01E3_9E6F_4D7F_980F_63899AF95899_.wvu.Cols" localSheetId="30" hidden="1">'Jan-22'!$X:$XFD</definedName>
    <definedName name="Z_5F6D01E3_9E6F_4D7F_980F_63899AF95899_.wvu.Cols" localSheetId="18" hidden="1">'Jan-23'!$AC:$XFD</definedName>
    <definedName name="Z_5F6D01E3_9E6F_4D7F_980F_63899AF95899_.wvu.Cols" localSheetId="24" hidden="1">'Jul-22'!$X:$XFD</definedName>
    <definedName name="Z_5F6D01E3_9E6F_4D7F_980F_63899AF95899_.wvu.Cols" localSheetId="25" hidden="1">'Jun-22'!$X:$XFD</definedName>
    <definedName name="Z_5F6D01E3_9E6F_4D7F_980F_63899AF95899_.wvu.Cols" localSheetId="28" hidden="1">'Mar-22'!$X:$XFD</definedName>
    <definedName name="Z_5F6D01E3_9E6F_4D7F_980F_63899AF95899_.wvu.Cols" localSheetId="26" hidden="1">'May-22'!$X:$XFD</definedName>
    <definedName name="Z_5F6D01E3_9E6F_4D7F_980F_63899AF95899_.wvu.Cols" localSheetId="2" hidden="1">Notes!$S:$XFD</definedName>
    <definedName name="Z_5F6D01E3_9E6F_4D7F_980F_63899AF95899_.wvu.Cols" localSheetId="32" hidden="1">'Nov-21'!$S:$XFD</definedName>
    <definedName name="Z_5F6D01E3_9E6F_4D7F_980F_63899AF95899_.wvu.Cols" localSheetId="20" hidden="1">'Nov-22'!$X:$XFD</definedName>
    <definedName name="Z_5F6D01E3_9E6F_4D7F_980F_63899AF95899_.wvu.Cols" localSheetId="3" hidden="1">Occupancy_2024!$AH:$XFD</definedName>
    <definedName name="Z_5F6D01E3_9E6F_4D7F_980F_63899AF95899_.wvu.Cols" localSheetId="33" hidden="1">'Oct-21'!$S:$XFD</definedName>
    <definedName name="Z_5F6D01E3_9E6F_4D7F_980F_63899AF95899_.wvu.Cols" localSheetId="21" hidden="1">'Oct-22'!$X:$XFD</definedName>
    <definedName name="Z_5F6D01E3_9E6F_4D7F_980F_63899AF95899_.wvu.Cols" localSheetId="22" hidden="1">'Sep-22'!$X:$XFD</definedName>
    <definedName name="Z_5F6D01E3_9E6F_4D7F_980F_63899AF95899_.wvu.Cols" localSheetId="34"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7" hidden="1">'Apr-22'!$49:$1048576,'Apr-22'!$30:$48</definedName>
    <definedName name="Z_5F6D01E3_9E6F_4D7F_980F_63899AF95899_.wvu.Rows" localSheetId="31" hidden="1">'Dec-21'!$49:$1048576,'Dec-21'!$30:$48</definedName>
    <definedName name="Z_5F6D01E3_9E6F_4D7F_980F_63899AF95899_.wvu.Rows" localSheetId="1" hidden="1">Disclaimer!$45:$1048576,Disclaimer!$30:$44</definedName>
    <definedName name="Z_5F6D01E3_9E6F_4D7F_980F_63899AF95899_.wvu.Rows" localSheetId="29" hidden="1">'Feb-22'!$49:$1048576,'Feb-22'!$30:$48</definedName>
    <definedName name="Z_5F6D01E3_9E6F_4D7F_980F_63899AF95899_.wvu.Rows" localSheetId="30" hidden="1">'Jan-22'!$49:$1048576,'Jan-22'!$30:$48</definedName>
    <definedName name="Z_5F6D01E3_9E6F_4D7F_980F_63899AF95899_.wvu.Rows" localSheetId="25" hidden="1">'Jun-22'!$49:$1048576,'Jun-22'!$30:$48</definedName>
    <definedName name="Z_5F6D01E3_9E6F_4D7F_980F_63899AF95899_.wvu.Rows" localSheetId="28" hidden="1">'Mar-22'!$49:$1048576,'Mar-22'!$30:$48</definedName>
    <definedName name="Z_5F6D01E3_9E6F_4D7F_980F_63899AF95899_.wvu.Rows" localSheetId="26" hidden="1">'May-22'!$49:$1048576,'May-22'!$30:$48</definedName>
    <definedName name="Z_5F6D01E3_9E6F_4D7F_980F_63899AF95899_.wvu.Rows" localSheetId="2" hidden="1">Notes!$47:$1048576,Notes!$29:$46</definedName>
    <definedName name="Z_5F6D01E3_9E6F_4D7F_980F_63899AF95899_.wvu.Rows" localSheetId="32" hidden="1">'Nov-21'!$49:$1048576,'Nov-21'!$30:$48</definedName>
    <definedName name="Z_5F6D01E3_9E6F_4D7F_980F_63899AF95899_.wvu.Rows" localSheetId="33" hidden="1">'Oct-21'!$49:$1048576,'Oct-21'!$30:$48</definedName>
    <definedName name="Z_5F6D01E3_9E6F_4D7F_980F_63899AF95899_.wvu.Rows" localSheetId="34"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44" l="1"/>
  <c r="S37" i="45"/>
  <c r="R37" i="45" l="1"/>
  <c r="V50" i="45"/>
  <c r="V49" i="45"/>
  <c r="V47" i="45"/>
  <c r="V46" i="45"/>
  <c r="V44" i="45"/>
  <c r="V43" i="45"/>
  <c r="V41" i="45"/>
  <c r="V40" i="45"/>
  <c r="V38" i="45"/>
  <c r="V37" i="45"/>
  <c r="U50" i="45"/>
  <c r="U49" i="45"/>
  <c r="U47" i="45"/>
  <c r="U46" i="45"/>
  <c r="U44" i="45"/>
  <c r="U43" i="45"/>
  <c r="U41" i="45"/>
  <c r="U40" i="45"/>
  <c r="U38" i="45"/>
  <c r="U37" i="45"/>
  <c r="T47" i="45"/>
  <c r="T46" i="45"/>
  <c r="T44" i="45"/>
  <c r="T43" i="45"/>
  <c r="T41" i="45"/>
  <c r="T38" i="45"/>
  <c r="T37" i="45"/>
  <c r="S50" i="45"/>
  <c r="S49" i="45"/>
  <c r="S47" i="45"/>
  <c r="S46" i="45"/>
  <c r="S44" i="45"/>
  <c r="S43" i="45"/>
  <c r="S41" i="45"/>
  <c r="S40" i="45"/>
  <c r="S38" i="45"/>
  <c r="AF52" i="45" l="1"/>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AA52" i="44"/>
  <c r="Z52" i="44"/>
  <c r="Y52" i="44"/>
  <c r="AA51" i="44"/>
  <c r="Z51" i="44"/>
  <c r="Y51" i="44"/>
  <c r="X51" i="44"/>
  <c r="J50" i="44"/>
  <c r="F47" i="44"/>
  <c r="X52" i="44"/>
  <c r="F38" i="44"/>
  <c r="O33" i="44"/>
  <c r="M26" i="44"/>
  <c r="H50" i="44"/>
  <c r="G50" i="44"/>
  <c r="N26" i="44"/>
  <c r="M25" i="44"/>
  <c r="J49" i="44"/>
  <c r="H49" i="44"/>
  <c r="K25" i="44"/>
  <c r="L25" i="44"/>
  <c r="M23" i="44"/>
  <c r="H47" i="44"/>
  <c r="G47" i="44"/>
  <c r="I46" i="44"/>
  <c r="L22" i="44"/>
  <c r="K22" i="44"/>
  <c r="J44" i="44"/>
  <c r="M20" i="44"/>
  <c r="H44" i="44"/>
  <c r="G44" i="44"/>
  <c r="N20" i="44"/>
  <c r="M19" i="44"/>
  <c r="J43" i="44"/>
  <c r="I43" i="44"/>
  <c r="K19" i="44"/>
  <c r="F43" i="44"/>
  <c r="AA28" i="44"/>
  <c r="K17" i="44"/>
  <c r="I41" i="44"/>
  <c r="G41" i="44"/>
  <c r="F41" i="44"/>
  <c r="Y27" i="44"/>
  <c r="J40" i="44"/>
  <c r="I40" i="44"/>
  <c r="H40" i="44"/>
  <c r="K16" i="44"/>
  <c r="Z28" i="44"/>
  <c r="Y28" i="44"/>
  <c r="X28" i="44"/>
  <c r="J28" i="44"/>
  <c r="H28" i="44"/>
  <c r="G38" i="44"/>
  <c r="AA27" i="44"/>
  <c r="Z27" i="44"/>
  <c r="X27" i="44"/>
  <c r="M13" i="44"/>
  <c r="J37" i="44"/>
  <c r="I37" i="44"/>
  <c r="G27" i="44"/>
  <c r="O9" i="44"/>
  <c r="F9" i="44"/>
  <c r="F33" i="44" s="1"/>
  <c r="AA52" i="43"/>
  <c r="Z52" i="43"/>
  <c r="Y52" i="43"/>
  <c r="AA51" i="43"/>
  <c r="Z51" i="43"/>
  <c r="Y51" i="43"/>
  <c r="X51" i="43"/>
  <c r="F49" i="43"/>
  <c r="H47" i="43"/>
  <c r="J46" i="43"/>
  <c r="G43" i="43"/>
  <c r="J41" i="43"/>
  <c r="X52" i="43"/>
  <c r="H38" i="43"/>
  <c r="O33" i="43"/>
  <c r="J50" i="43"/>
  <c r="M26" i="43"/>
  <c r="H50" i="43"/>
  <c r="G50" i="43"/>
  <c r="N26" i="43"/>
  <c r="M25" i="43"/>
  <c r="J49" i="43"/>
  <c r="K25" i="43"/>
  <c r="L25" i="43"/>
  <c r="M23" i="43"/>
  <c r="K23" i="43"/>
  <c r="J47" i="43"/>
  <c r="G47" i="43"/>
  <c r="F47" i="43"/>
  <c r="K22" i="43"/>
  <c r="I46" i="43"/>
  <c r="H46" i="43"/>
  <c r="N22" i="43"/>
  <c r="J44" i="43"/>
  <c r="M20" i="43"/>
  <c r="H44" i="43"/>
  <c r="G44" i="43"/>
  <c r="N20" i="43"/>
  <c r="M19" i="43"/>
  <c r="J43" i="43"/>
  <c r="K19" i="43"/>
  <c r="F43" i="43"/>
  <c r="AA28" i="43"/>
  <c r="M17" i="43"/>
  <c r="K17" i="43"/>
  <c r="I41" i="43"/>
  <c r="H41" i="43"/>
  <c r="G41" i="43"/>
  <c r="F41" i="43"/>
  <c r="Y27" i="43"/>
  <c r="K16" i="43"/>
  <c r="J40" i="43"/>
  <c r="I40" i="43"/>
  <c r="H40" i="43"/>
  <c r="N16" i="43"/>
  <c r="Z28" i="43"/>
  <c r="Y28" i="43"/>
  <c r="X28" i="43"/>
  <c r="J28" i="43"/>
  <c r="I28" i="43"/>
  <c r="H28" i="43"/>
  <c r="G38" i="43"/>
  <c r="N14" i="43"/>
  <c r="AA27" i="43"/>
  <c r="Z27" i="43"/>
  <c r="X27" i="43"/>
  <c r="M13" i="43"/>
  <c r="J37" i="43"/>
  <c r="I37" i="43"/>
  <c r="H27" i="43"/>
  <c r="G27" i="43"/>
  <c r="L13" i="43"/>
  <c r="O9" i="43"/>
  <c r="F9" i="43"/>
  <c r="F33" i="43" s="1"/>
  <c r="P44" i="45" l="1"/>
  <c r="X13" i="45"/>
  <c r="M49" i="45"/>
  <c r="T20" i="45"/>
  <c r="Y20" i="45" s="1"/>
  <c r="T14" i="45"/>
  <c r="I28" i="45"/>
  <c r="U20" i="45"/>
  <c r="Z20" i="45" s="1"/>
  <c r="M22" i="45"/>
  <c r="L22" i="45"/>
  <c r="P22" i="45"/>
  <c r="F46" i="45"/>
  <c r="Q22" i="45"/>
  <c r="K27" i="45"/>
  <c r="P43" i="45"/>
  <c r="O43" i="45"/>
  <c r="W13" i="45"/>
  <c r="Z13"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H50" i="45"/>
  <c r="S26" i="45"/>
  <c r="J28" i="45"/>
  <c r="I38"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M17" i="44"/>
  <c r="K23" i="44"/>
  <c r="H38" i="44"/>
  <c r="J46" i="44"/>
  <c r="J38" i="44"/>
  <c r="L13" i="44"/>
  <c r="N14" i="44"/>
  <c r="N16" i="44"/>
  <c r="H41" i="44"/>
  <c r="J47" i="44"/>
  <c r="H27" i="44"/>
  <c r="J41" i="44"/>
  <c r="F49" i="44"/>
  <c r="N22" i="44"/>
  <c r="G43" i="44"/>
  <c r="M14" i="44"/>
  <c r="F50" i="44"/>
  <c r="N43" i="44"/>
  <c r="M43" i="44"/>
  <c r="K43" i="44"/>
  <c r="N41" i="44"/>
  <c r="M41" i="44"/>
  <c r="L41" i="44"/>
  <c r="K41" i="44"/>
  <c r="G52" i="44"/>
  <c r="J52" i="44"/>
  <c r="I27" i="44"/>
  <c r="N13" i="44"/>
  <c r="L17" i="44"/>
  <c r="N19" i="44"/>
  <c r="L23" i="44"/>
  <c r="N25" i="44"/>
  <c r="J27" i="44"/>
  <c r="I38" i="44"/>
  <c r="F40" i="44"/>
  <c r="H43" i="44"/>
  <c r="F44" i="44"/>
  <c r="I47" i="44"/>
  <c r="G49" i="44"/>
  <c r="G40" i="44"/>
  <c r="L16" i="44"/>
  <c r="N17" i="44"/>
  <c r="N23" i="44"/>
  <c r="F28" i="44"/>
  <c r="F37" i="44"/>
  <c r="K38" i="44"/>
  <c r="K47" i="44"/>
  <c r="I49" i="44"/>
  <c r="K14" i="44"/>
  <c r="M16" i="44"/>
  <c r="K20" i="44"/>
  <c r="M22" i="44"/>
  <c r="K26" i="44"/>
  <c r="G28" i="44"/>
  <c r="G37" i="44"/>
  <c r="L38" i="44"/>
  <c r="I44" i="44"/>
  <c r="F46" i="44"/>
  <c r="L47" i="44"/>
  <c r="L14" i="44"/>
  <c r="L20" i="44"/>
  <c r="L26" i="44"/>
  <c r="F27" i="44"/>
  <c r="H37" i="44"/>
  <c r="G46" i="44"/>
  <c r="M47" i="44"/>
  <c r="I50" i="44"/>
  <c r="K13" i="44"/>
  <c r="I28" i="44"/>
  <c r="N38" i="44"/>
  <c r="L19" i="44"/>
  <c r="J51" i="43"/>
  <c r="G52" i="43"/>
  <c r="N47" i="43"/>
  <c r="L47" i="43"/>
  <c r="K47" i="43"/>
  <c r="N43" i="43"/>
  <c r="K43" i="43"/>
  <c r="N41" i="43"/>
  <c r="M41" i="43"/>
  <c r="L41" i="43"/>
  <c r="K41" i="43"/>
  <c r="H52" i="43"/>
  <c r="I27" i="43"/>
  <c r="N13" i="43"/>
  <c r="L17" i="43"/>
  <c r="N19" i="43"/>
  <c r="L23" i="43"/>
  <c r="N25" i="43"/>
  <c r="J27" i="43"/>
  <c r="I38" i="43"/>
  <c r="F40" i="43"/>
  <c r="H43" i="43"/>
  <c r="F44" i="43"/>
  <c r="I47" i="43"/>
  <c r="G49" i="43"/>
  <c r="N49" i="43"/>
  <c r="J38" i="43"/>
  <c r="G40" i="43"/>
  <c r="I43" i="43"/>
  <c r="H49" i="43"/>
  <c r="F50" i="43"/>
  <c r="L16" i="43"/>
  <c r="N17" i="43"/>
  <c r="L22" i="43"/>
  <c r="N23" i="43"/>
  <c r="F28" i="43"/>
  <c r="F37" i="43"/>
  <c r="I49" i="43"/>
  <c r="K14" i="43"/>
  <c r="M16" i="43"/>
  <c r="K20" i="43"/>
  <c r="M22" i="43"/>
  <c r="K26" i="43"/>
  <c r="G28" i="43"/>
  <c r="G37" i="43"/>
  <c r="I44" i="43"/>
  <c r="F46" i="43"/>
  <c r="L14" i="43"/>
  <c r="L20" i="43"/>
  <c r="L26" i="43"/>
  <c r="F27" i="43"/>
  <c r="H37" i="43"/>
  <c r="G46" i="43"/>
  <c r="K49" i="43"/>
  <c r="I50" i="43"/>
  <c r="K13" i="43"/>
  <c r="M14" i="43"/>
  <c r="F38" i="43"/>
  <c r="L49" i="43"/>
  <c r="L19" i="43"/>
  <c r="F51" i="45" l="1"/>
  <c r="O41" i="45"/>
  <c r="R28" i="45"/>
  <c r="P41" i="45"/>
  <c r="G51" i="45"/>
  <c r="L51" i="45" s="1"/>
  <c r="M43" i="45"/>
  <c r="S28" i="45"/>
  <c r="V27" i="45"/>
  <c r="R27" i="45"/>
  <c r="I51" i="45"/>
  <c r="N51" i="45" s="1"/>
  <c r="N37" i="45"/>
  <c r="Z25" i="45"/>
  <c r="N28" i="45"/>
  <c r="M28" i="45"/>
  <c r="L28" i="45"/>
  <c r="O28" i="45"/>
  <c r="P28" i="45"/>
  <c r="P49" i="45"/>
  <c r="K52" i="45"/>
  <c r="Y16" i="45"/>
  <c r="X16" i="45"/>
  <c r="W16" i="45"/>
  <c r="AA16" i="45"/>
  <c r="Z16" i="45"/>
  <c r="Q27" i="45"/>
  <c r="S27" i="45"/>
  <c r="AA14" i="45"/>
  <c r="Z14" i="45"/>
  <c r="Q28" i="45"/>
  <c r="W14" i="45"/>
  <c r="Y14" i="45"/>
  <c r="X14" i="45"/>
  <c r="AA26" i="45"/>
  <c r="Z26" i="45"/>
  <c r="W26" i="45"/>
  <c r="X26" i="45"/>
  <c r="Y26" i="45"/>
  <c r="O40" i="45"/>
  <c r="N40" i="45"/>
  <c r="M40" i="45"/>
  <c r="L40" i="45"/>
  <c r="P40" i="45"/>
  <c r="I52" i="45"/>
  <c r="J51" i="45"/>
  <c r="O51" i="45" s="1"/>
  <c r="T28" i="45"/>
  <c r="AA22" i="45"/>
  <c r="X22" i="45"/>
  <c r="Z22" i="45"/>
  <c r="Y22" i="45"/>
  <c r="W22" i="45"/>
  <c r="G52" i="45"/>
  <c r="L38" i="45"/>
  <c r="O38" i="45"/>
  <c r="F52" i="45"/>
  <c r="N38" i="45"/>
  <c r="P38" i="45"/>
  <c r="M38" i="45"/>
  <c r="M37" i="45"/>
  <c r="H51" i="45"/>
  <c r="M51" i="45" s="1"/>
  <c r="P47" i="45"/>
  <c r="O47" i="45"/>
  <c r="N47" i="45"/>
  <c r="M47" i="45"/>
  <c r="L47" i="45"/>
  <c r="P27" i="45"/>
  <c r="O27" i="45"/>
  <c r="L27" i="45"/>
  <c r="N27" i="45"/>
  <c r="M27" i="45"/>
  <c r="H52" i="45"/>
  <c r="L41" i="45"/>
  <c r="Z23" i="45"/>
  <c r="Y23" i="45"/>
  <c r="X23" i="45"/>
  <c r="AA23" i="45"/>
  <c r="W23" i="45"/>
  <c r="L46" i="45"/>
  <c r="O46" i="45"/>
  <c r="N46" i="45"/>
  <c r="P46" i="45"/>
  <c r="M46" i="45"/>
  <c r="K51" i="45"/>
  <c r="P51" i="45" s="1"/>
  <c r="T27" i="45"/>
  <c r="Y13" i="45"/>
  <c r="U28" i="45"/>
  <c r="P50" i="45"/>
  <c r="O50" i="45"/>
  <c r="N50" i="45"/>
  <c r="M50" i="45"/>
  <c r="L50" i="45"/>
  <c r="J52" i="45"/>
  <c r="L43" i="45"/>
  <c r="L50" i="44"/>
  <c r="K50" i="44"/>
  <c r="F52" i="44"/>
  <c r="N52" i="44" s="1"/>
  <c r="N50" i="44"/>
  <c r="M50" i="44"/>
  <c r="J51" i="44"/>
  <c r="H52" i="44"/>
  <c r="M49" i="44"/>
  <c r="I51" i="44"/>
  <c r="L49" i="44"/>
  <c r="L43" i="44"/>
  <c r="N47" i="44"/>
  <c r="N49" i="44"/>
  <c r="H51" i="44"/>
  <c r="K52" i="44"/>
  <c r="L44" i="44"/>
  <c r="K44" i="44"/>
  <c r="N44" i="44"/>
  <c r="M44" i="44"/>
  <c r="F51" i="44"/>
  <c r="N37" i="44"/>
  <c r="M37" i="44"/>
  <c r="L37" i="44"/>
  <c r="K37" i="44"/>
  <c r="N27" i="44"/>
  <c r="M27" i="44"/>
  <c r="L27" i="44"/>
  <c r="K27" i="44"/>
  <c r="K49" i="44"/>
  <c r="N46" i="44"/>
  <c r="M46" i="44"/>
  <c r="L46" i="44"/>
  <c r="K46" i="44"/>
  <c r="N28" i="44"/>
  <c r="M28" i="44"/>
  <c r="L28" i="44"/>
  <c r="K28" i="44"/>
  <c r="L40" i="44"/>
  <c r="K40" i="44"/>
  <c r="N40" i="44"/>
  <c r="M40" i="44"/>
  <c r="I52" i="44"/>
  <c r="M38" i="44"/>
  <c r="G51" i="44"/>
  <c r="M49" i="43"/>
  <c r="N38" i="43"/>
  <c r="M38" i="43"/>
  <c r="L38" i="43"/>
  <c r="K38" i="43"/>
  <c r="F52" i="43"/>
  <c r="N46" i="43"/>
  <c r="M46" i="43"/>
  <c r="L46" i="43"/>
  <c r="K46" i="43"/>
  <c r="L40" i="43"/>
  <c r="K40" i="43"/>
  <c r="M40" i="43"/>
  <c r="N40" i="43"/>
  <c r="L43" i="43"/>
  <c r="M47" i="43"/>
  <c r="K50" i="43"/>
  <c r="L50" i="43"/>
  <c r="N50" i="43"/>
  <c r="M50" i="43"/>
  <c r="M43" i="43"/>
  <c r="K37" i="43"/>
  <c r="F51" i="43"/>
  <c r="N37" i="43"/>
  <c r="M37" i="43"/>
  <c r="L37" i="43"/>
  <c r="H51" i="43"/>
  <c r="N27" i="43"/>
  <c r="M27" i="43"/>
  <c r="L27" i="43"/>
  <c r="K27" i="43"/>
  <c r="N28" i="43"/>
  <c r="M28" i="43"/>
  <c r="K28" i="43"/>
  <c r="L28" i="43"/>
  <c r="G51" i="43"/>
  <c r="I52" i="43"/>
  <c r="J52" i="43"/>
  <c r="I51" i="43"/>
  <c r="L44" i="43"/>
  <c r="K44" i="43"/>
  <c r="M44" i="43"/>
  <c r="N44" i="43"/>
  <c r="M52" i="44" l="1"/>
  <c r="L52" i="45"/>
  <c r="O52" i="45"/>
  <c r="N52" i="45"/>
  <c r="P52" i="45"/>
  <c r="M52" i="45"/>
  <c r="Y28" i="45"/>
  <c r="AA28" i="45"/>
  <c r="Z28" i="45"/>
  <c r="X28" i="45"/>
  <c r="W28" i="45"/>
  <c r="Y27" i="45"/>
  <c r="X27" i="45"/>
  <c r="W27" i="45"/>
  <c r="Z27" i="45"/>
  <c r="AA27" i="45"/>
  <c r="L52" i="44"/>
  <c r="N51" i="44"/>
  <c r="M51" i="44"/>
  <c r="L51" i="44"/>
  <c r="K51" i="44"/>
  <c r="K52" i="43"/>
  <c r="L52" i="43"/>
  <c r="N52" i="43"/>
  <c r="M52" i="43"/>
  <c r="N51" i="43"/>
  <c r="M51" i="43"/>
  <c r="L51" i="43"/>
  <c r="K51" i="43"/>
  <c r="AA52" i="41" l="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AA52" i="40"/>
  <c r="Z52" i="40"/>
  <c r="Y52" i="40"/>
  <c r="AA51" i="40"/>
  <c r="Z51" i="40"/>
  <c r="Y51" i="40"/>
  <c r="X51" i="40"/>
  <c r="J50" i="40"/>
  <c r="H50" i="40"/>
  <c r="J49" i="40"/>
  <c r="F49" i="40"/>
  <c r="H47" i="40"/>
  <c r="F47" i="40"/>
  <c r="J46" i="40"/>
  <c r="H46" i="40"/>
  <c r="F46" i="40"/>
  <c r="I44" i="40"/>
  <c r="G43" i="40"/>
  <c r="J41" i="40"/>
  <c r="H41" i="40"/>
  <c r="F41" i="40"/>
  <c r="X52" i="40"/>
  <c r="H38" i="40"/>
  <c r="F38" i="40"/>
  <c r="G37" i="40"/>
  <c r="O33" i="40"/>
  <c r="M26" i="40"/>
  <c r="K26" i="40"/>
  <c r="I50" i="40"/>
  <c r="G50" i="40"/>
  <c r="N26" i="40"/>
  <c r="K25" i="40"/>
  <c r="H49" i="40"/>
  <c r="L25" i="40"/>
  <c r="J47" i="40"/>
  <c r="G47" i="40"/>
  <c r="N23" i="40"/>
  <c r="M22" i="40"/>
  <c r="I46" i="40"/>
  <c r="L22" i="40"/>
  <c r="N22" i="40"/>
  <c r="M20" i="40"/>
  <c r="K20" i="40"/>
  <c r="J44" i="40"/>
  <c r="H44" i="40"/>
  <c r="G44" i="40"/>
  <c r="N20" i="40"/>
  <c r="K19" i="40"/>
  <c r="J43" i="40"/>
  <c r="H43" i="40"/>
  <c r="F43" i="40"/>
  <c r="Y28" i="40"/>
  <c r="I41" i="40"/>
  <c r="G41" i="40"/>
  <c r="N17" i="40"/>
  <c r="M16" i="40"/>
  <c r="J40" i="40"/>
  <c r="I40" i="40"/>
  <c r="H40" i="40"/>
  <c r="N16" i="40"/>
  <c r="AA28" i="40"/>
  <c r="Z28" i="40"/>
  <c r="X28" i="40"/>
  <c r="M14" i="40"/>
  <c r="K14" i="40"/>
  <c r="J28" i="40"/>
  <c r="I38" i="40"/>
  <c r="H28" i="40"/>
  <c r="G38" i="40"/>
  <c r="N14" i="40"/>
  <c r="AA27" i="40"/>
  <c r="Z27" i="40"/>
  <c r="Y27" i="40"/>
  <c r="X27" i="40"/>
  <c r="K13" i="40"/>
  <c r="J37" i="40"/>
  <c r="I37" i="40"/>
  <c r="H27" i="40"/>
  <c r="L13" i="40"/>
  <c r="O9" i="40"/>
  <c r="F9" i="40"/>
  <c r="F33" i="40" s="1"/>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N41" i="41"/>
  <c r="L41" i="41"/>
  <c r="M41" i="41"/>
  <c r="K41" i="41"/>
  <c r="M43" i="41"/>
  <c r="L43" i="41"/>
  <c r="N47" i="41"/>
  <c r="M47" i="41"/>
  <c r="K47" i="41"/>
  <c r="J52" i="41"/>
  <c r="M13" i="41"/>
  <c r="K17" i="41"/>
  <c r="M19" i="41"/>
  <c r="K23" i="41"/>
  <c r="M25" i="41"/>
  <c r="I27" i="41"/>
  <c r="H38" i="41"/>
  <c r="G43" i="41"/>
  <c r="H47" i="41"/>
  <c r="F49" i="41"/>
  <c r="L50" i="41"/>
  <c r="N50" i="41"/>
  <c r="N13" i="41"/>
  <c r="L17" i="41"/>
  <c r="N19" i="41"/>
  <c r="L23" i="41"/>
  <c r="N25" i="41"/>
  <c r="J27" i="41"/>
  <c r="I38" i="41"/>
  <c r="F40" i="41"/>
  <c r="H43" i="41"/>
  <c r="F44" i="41"/>
  <c r="G49" i="41"/>
  <c r="M50" i="41"/>
  <c r="L16" i="41"/>
  <c r="N17" i="41"/>
  <c r="L22" i="41"/>
  <c r="N23" i="41"/>
  <c r="F28" i="41"/>
  <c r="F37" i="41"/>
  <c r="J43" i="41"/>
  <c r="I49" i="41"/>
  <c r="K14" i="41"/>
  <c r="M16" i="41"/>
  <c r="K20" i="41"/>
  <c r="M22" i="41"/>
  <c r="K26" i="41"/>
  <c r="G28" i="41"/>
  <c r="G37" i="41"/>
  <c r="F46" i="41"/>
  <c r="J49" i="41"/>
  <c r="L14" i="41"/>
  <c r="N16" i="41"/>
  <c r="L20" i="41"/>
  <c r="N22" i="41"/>
  <c r="L26" i="41"/>
  <c r="F27" i="41"/>
  <c r="H37" i="41"/>
  <c r="K13" i="41"/>
  <c r="M14" i="41"/>
  <c r="K19" i="41"/>
  <c r="M20" i="41"/>
  <c r="K25" i="41"/>
  <c r="M26" i="41"/>
  <c r="F38" i="41"/>
  <c r="L19" i="41"/>
  <c r="G52" i="40"/>
  <c r="L49" i="40"/>
  <c r="H52" i="40"/>
  <c r="J51" i="40"/>
  <c r="N43" i="40"/>
  <c r="L43" i="40"/>
  <c r="K43" i="40"/>
  <c r="K23" i="40"/>
  <c r="I27" i="40"/>
  <c r="N13" i="40"/>
  <c r="L17" i="40"/>
  <c r="N19" i="40"/>
  <c r="L23" i="40"/>
  <c r="N25" i="40"/>
  <c r="J27" i="40"/>
  <c r="F40" i="40"/>
  <c r="K41" i="40"/>
  <c r="F44" i="40"/>
  <c r="I47" i="40"/>
  <c r="G49" i="40"/>
  <c r="M13" i="40"/>
  <c r="K17" i="40"/>
  <c r="M19" i="40"/>
  <c r="N49" i="40"/>
  <c r="K16" i="40"/>
  <c r="M17" i="40"/>
  <c r="K22" i="40"/>
  <c r="M23" i="40"/>
  <c r="J38" i="40"/>
  <c r="G40" i="40"/>
  <c r="L41" i="40"/>
  <c r="I43" i="40"/>
  <c r="L46" i="40"/>
  <c r="F50" i="40"/>
  <c r="M25" i="40"/>
  <c r="L16" i="40"/>
  <c r="F28" i="40"/>
  <c r="F37" i="40"/>
  <c r="K38" i="40"/>
  <c r="M41" i="40"/>
  <c r="M46" i="40"/>
  <c r="K47" i="40"/>
  <c r="I49" i="40"/>
  <c r="G28" i="40"/>
  <c r="L38" i="40"/>
  <c r="N41" i="40"/>
  <c r="N46" i="40"/>
  <c r="L47" i="40"/>
  <c r="L14" i="40"/>
  <c r="L20" i="40"/>
  <c r="L26" i="40"/>
  <c r="F27" i="40"/>
  <c r="H37" i="40"/>
  <c r="M38" i="40"/>
  <c r="G46" i="40"/>
  <c r="K46" i="40" s="1"/>
  <c r="M47" i="40"/>
  <c r="G27" i="40"/>
  <c r="I28" i="40"/>
  <c r="N38" i="40"/>
  <c r="N47" i="40"/>
  <c r="L19" i="40"/>
  <c r="H52" i="38"/>
  <c r="M49" i="38"/>
  <c r="N47" i="38"/>
  <c r="M47" i="38"/>
  <c r="L47" i="38"/>
  <c r="K47" i="38"/>
  <c r="N41" i="38"/>
  <c r="M41" i="38"/>
  <c r="L41" i="38"/>
  <c r="K41" i="38"/>
  <c r="M43" i="38"/>
  <c r="K43" i="38"/>
  <c r="I51" i="38"/>
  <c r="M38" i="38"/>
  <c r="L38" i="38"/>
  <c r="K38" i="38"/>
  <c r="G52" i="38"/>
  <c r="N14" i="38"/>
  <c r="N13" i="38"/>
  <c r="L17" i="38"/>
  <c r="N19" i="38"/>
  <c r="L23" i="38"/>
  <c r="N25" i="38"/>
  <c r="J27" i="38"/>
  <c r="I38" i="38"/>
  <c r="F40" i="38"/>
  <c r="H43" i="38"/>
  <c r="F44" i="38"/>
  <c r="G49" i="38"/>
  <c r="K16" i="38"/>
  <c r="M17" i="38"/>
  <c r="K22" i="38"/>
  <c r="M23" i="38"/>
  <c r="J38" i="38"/>
  <c r="N38" i="38" s="1"/>
  <c r="H49" i="38"/>
  <c r="F50" i="38"/>
  <c r="I27" i="38"/>
  <c r="L16" i="38"/>
  <c r="N17" i="38"/>
  <c r="L22" i="38"/>
  <c r="N23" i="38"/>
  <c r="F28" i="38"/>
  <c r="F37" i="38"/>
  <c r="H40" i="38"/>
  <c r="J43" i="38"/>
  <c r="K14" i="38"/>
  <c r="M16" i="38"/>
  <c r="K20" i="38"/>
  <c r="M22" i="38"/>
  <c r="K26" i="38"/>
  <c r="G28" i="38"/>
  <c r="G37" i="38"/>
  <c r="F46" i="38"/>
  <c r="J49" i="38"/>
  <c r="L14" i="38"/>
  <c r="N22" i="38"/>
  <c r="L26" i="38"/>
  <c r="F27" i="38"/>
  <c r="H37" i="38"/>
  <c r="N16" i="38"/>
  <c r="L20" i="38"/>
  <c r="M14" i="38"/>
  <c r="K19" i="38"/>
  <c r="M20" i="38"/>
  <c r="M26" i="38"/>
  <c r="J20" i="36"/>
  <c r="F20" i="36"/>
  <c r="K43" i="41" l="1"/>
  <c r="J51" i="41"/>
  <c r="H51" i="41"/>
  <c r="K27" i="41"/>
  <c r="N27" i="41"/>
  <c r="M27" i="41"/>
  <c r="L27" i="41"/>
  <c r="L44" i="41"/>
  <c r="K44" i="41"/>
  <c r="N44" i="41"/>
  <c r="M44" i="41"/>
  <c r="L46" i="41"/>
  <c r="N46" i="41"/>
  <c r="M46" i="41"/>
  <c r="K46" i="41"/>
  <c r="M49" i="41"/>
  <c r="L49" i="41"/>
  <c r="K49" i="41"/>
  <c r="N49" i="41"/>
  <c r="L47" i="41"/>
  <c r="N43" i="41"/>
  <c r="I51" i="41"/>
  <c r="G51" i="41"/>
  <c r="L40" i="41"/>
  <c r="K40" i="41"/>
  <c r="N40" i="41"/>
  <c r="M40" i="41"/>
  <c r="N38" i="41"/>
  <c r="M38" i="41"/>
  <c r="F52" i="41"/>
  <c r="L38" i="41"/>
  <c r="K38" i="41"/>
  <c r="H52" i="41"/>
  <c r="I52" i="41"/>
  <c r="M37" i="41"/>
  <c r="F51" i="41"/>
  <c r="N37" i="41"/>
  <c r="L37" i="41"/>
  <c r="K37" i="41"/>
  <c r="M28" i="41"/>
  <c r="N28" i="41"/>
  <c r="L28" i="41"/>
  <c r="K28" i="41"/>
  <c r="I52" i="40"/>
  <c r="L44" i="40"/>
  <c r="K44" i="40"/>
  <c r="N44" i="40"/>
  <c r="M44" i="40"/>
  <c r="M43" i="40"/>
  <c r="F51" i="40"/>
  <c r="N37" i="40"/>
  <c r="K37" i="40"/>
  <c r="M37" i="40"/>
  <c r="L37" i="40"/>
  <c r="L40" i="40"/>
  <c r="K40" i="40"/>
  <c r="M40" i="40"/>
  <c r="N40" i="40"/>
  <c r="G51" i="40"/>
  <c r="H51" i="40"/>
  <c r="N27" i="40"/>
  <c r="M27" i="40"/>
  <c r="L27" i="40"/>
  <c r="K27" i="40"/>
  <c r="N28" i="40"/>
  <c r="M28" i="40"/>
  <c r="L28" i="40"/>
  <c r="K28" i="40"/>
  <c r="J52" i="40"/>
  <c r="F52" i="40"/>
  <c r="I51" i="40"/>
  <c r="M49" i="40"/>
  <c r="K49" i="40"/>
  <c r="K50" i="40"/>
  <c r="N50" i="40"/>
  <c r="M50" i="40"/>
  <c r="L50" i="40"/>
  <c r="F52" i="38"/>
  <c r="J51" i="38"/>
  <c r="L49" i="38"/>
  <c r="K52" i="38"/>
  <c r="L52" i="38"/>
  <c r="N46" i="38"/>
  <c r="M46" i="38"/>
  <c r="L46" i="38"/>
  <c r="K46" i="38"/>
  <c r="N49" i="38"/>
  <c r="L40" i="38"/>
  <c r="K40" i="38"/>
  <c r="M40" i="38"/>
  <c r="N40" i="38"/>
  <c r="G51" i="38"/>
  <c r="F51" i="38"/>
  <c r="N37" i="38"/>
  <c r="M37" i="38"/>
  <c r="K37" i="38"/>
  <c r="L37" i="38"/>
  <c r="L44" i="38"/>
  <c r="K44" i="38"/>
  <c r="M44" i="38"/>
  <c r="N44" i="38"/>
  <c r="K49" i="38"/>
  <c r="N27" i="38"/>
  <c r="M27" i="38"/>
  <c r="L27" i="38"/>
  <c r="K27" i="38"/>
  <c r="N28" i="38"/>
  <c r="M28" i="38"/>
  <c r="L28" i="38"/>
  <c r="K28" i="38"/>
  <c r="K50" i="38"/>
  <c r="N50" i="38"/>
  <c r="M50" i="38"/>
  <c r="L50" i="38"/>
  <c r="I52" i="38"/>
  <c r="M52" i="38" s="1"/>
  <c r="L43" i="38"/>
  <c r="H51" i="38"/>
  <c r="J52" i="38"/>
  <c r="N52" i="38" s="1"/>
  <c r="N43" i="38"/>
  <c r="X44" i="37"/>
  <c r="X44" i="36"/>
  <c r="X44" i="35"/>
  <c r="X44" i="34"/>
  <c r="K52" i="41" l="1"/>
  <c r="N52" i="41"/>
  <c r="M52" i="41"/>
  <c r="L52" i="41"/>
  <c r="L51" i="41"/>
  <c r="N51" i="41"/>
  <c r="M51" i="41"/>
  <c r="K51" i="41"/>
  <c r="N51" i="40"/>
  <c r="M51" i="40"/>
  <c r="L51" i="40"/>
  <c r="K51" i="40"/>
  <c r="K52" i="40"/>
  <c r="L52" i="40"/>
  <c r="N52" i="40"/>
  <c r="M52" i="40"/>
  <c r="N51" i="38"/>
  <c r="M51" i="38"/>
  <c r="L51" i="38"/>
  <c r="K51" i="38"/>
  <c r="X52" i="33"/>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O26" i="38" s="1"/>
  <c r="O26" i="40" l="1"/>
  <c r="AA52" i="36"/>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O26" i="41" l="1"/>
  <c r="K41" i="36"/>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O26" i="43" l="1"/>
  <c r="N46" i="35"/>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S25" i="38" s="1"/>
  <c r="S25" i="40" s="1"/>
  <c r="S25" i="41" s="1"/>
  <c r="S25" i="43" s="1"/>
  <c r="S25" i="44" s="1"/>
  <c r="R26" i="34"/>
  <c r="R26" i="35" s="1"/>
  <c r="R25" i="34"/>
  <c r="R25" i="35" s="1"/>
  <c r="R25" i="36" s="1"/>
  <c r="R25" i="37" s="1"/>
  <c r="R25" i="38" s="1"/>
  <c r="R25" i="40" s="1"/>
  <c r="R25" i="41" s="1"/>
  <c r="R25" i="43" s="1"/>
  <c r="R25" i="44" s="1"/>
  <c r="Q26" i="34"/>
  <c r="Q26" i="35" s="1"/>
  <c r="Q25" i="34"/>
  <c r="Q25" i="35" s="1"/>
  <c r="Q25" i="36" s="1"/>
  <c r="Q25" i="37" s="1"/>
  <c r="Q25" i="38" s="1"/>
  <c r="Q25" i="40" s="1"/>
  <c r="Q25" i="41" s="1"/>
  <c r="Q25" i="43" s="1"/>
  <c r="Q25" i="44" s="1"/>
  <c r="Q23" i="34"/>
  <c r="Q23" i="35" s="1"/>
  <c r="Q23" i="36" s="1"/>
  <c r="Q23" i="37" s="1"/>
  <c r="Q23" i="38" s="1"/>
  <c r="Q23" i="40" s="1"/>
  <c r="Q23" i="41" s="1"/>
  <c r="Q23" i="43" s="1"/>
  <c r="Q23" i="44" s="1"/>
  <c r="Q22" i="34"/>
  <c r="Q22" i="35" s="1"/>
  <c r="Q22" i="36" s="1"/>
  <c r="Q22" i="37" s="1"/>
  <c r="Q22" i="38" s="1"/>
  <c r="Q22" i="40" s="1"/>
  <c r="Q22" i="41" s="1"/>
  <c r="Q22" i="43" s="1"/>
  <c r="Q22" i="44" s="1"/>
  <c r="P26" i="34"/>
  <c r="P26" i="35" s="1"/>
  <c r="P25" i="34"/>
  <c r="P25" i="35" s="1"/>
  <c r="P25" i="36" s="1"/>
  <c r="P25" i="37" s="1"/>
  <c r="P25" i="38" s="1"/>
  <c r="P25" i="40" s="1"/>
  <c r="P25" i="41" s="1"/>
  <c r="P25" i="43" s="1"/>
  <c r="P25" i="44" s="1"/>
  <c r="O25" i="34"/>
  <c r="O26" i="44" l="1"/>
  <c r="V26" i="35"/>
  <c r="R26" i="36"/>
  <c r="Q26" i="36"/>
  <c r="U26" i="35"/>
  <c r="P26" i="36"/>
  <c r="T26" i="35"/>
  <c r="S26" i="36"/>
  <c r="W26" i="35"/>
  <c r="O25" i="35"/>
  <c r="O25" i="36" s="1"/>
  <c r="O25" i="37" s="1"/>
  <c r="O25" i="38" s="1"/>
  <c r="L28" i="35"/>
  <c r="K28" i="35"/>
  <c r="N28" i="35"/>
  <c r="M28" i="35"/>
  <c r="K52" i="35"/>
  <c r="N52" i="35"/>
  <c r="M52" i="35"/>
  <c r="L52" i="35"/>
  <c r="N51" i="35"/>
  <c r="L51" i="35"/>
  <c r="K51" i="35"/>
  <c r="M51" i="35"/>
  <c r="Z52" i="34"/>
  <c r="Y52" i="34"/>
  <c r="AA51" i="34"/>
  <c r="Z51" i="34"/>
  <c r="Y51" i="34"/>
  <c r="J50" i="34"/>
  <c r="S50" i="34" s="1"/>
  <c r="S50" i="35" s="1"/>
  <c r="S50" i="36" s="1"/>
  <c r="S50" i="37" s="1"/>
  <c r="S50" i="38" s="1"/>
  <c r="S50" i="40" s="1"/>
  <c r="S50" i="41" s="1"/>
  <c r="S50" i="43" s="1"/>
  <c r="S50" i="44" s="1"/>
  <c r="I50" i="34"/>
  <c r="R50" i="34" s="1"/>
  <c r="R50" i="35" s="1"/>
  <c r="R50" i="36" s="1"/>
  <c r="R50" i="37" s="1"/>
  <c r="R50" i="38" s="1"/>
  <c r="R50" i="40" s="1"/>
  <c r="R50" i="41" s="1"/>
  <c r="R50" i="43" s="1"/>
  <c r="R50" i="44" s="1"/>
  <c r="H50" i="34"/>
  <c r="Q50" i="34" s="1"/>
  <c r="Q50" i="35" s="1"/>
  <c r="Q50" i="36" s="1"/>
  <c r="Q50" i="37" s="1"/>
  <c r="Q50" i="38" s="1"/>
  <c r="Q50" i="40" s="1"/>
  <c r="Q50" i="41" s="1"/>
  <c r="Q50" i="43" s="1"/>
  <c r="Q50" i="44" s="1"/>
  <c r="T50" i="45" s="1"/>
  <c r="G50" i="34"/>
  <c r="P50" i="34" s="1"/>
  <c r="P50" i="35" s="1"/>
  <c r="P50" i="36" s="1"/>
  <c r="P50" i="37" s="1"/>
  <c r="P50" i="38" s="1"/>
  <c r="P50" i="40" s="1"/>
  <c r="P50" i="41" s="1"/>
  <c r="P50" i="43" s="1"/>
  <c r="P50" i="44" s="1"/>
  <c r="F50" i="34"/>
  <c r="O50" i="34" s="1"/>
  <c r="J49" i="34"/>
  <c r="S49" i="34" s="1"/>
  <c r="S49" i="35" s="1"/>
  <c r="S49" i="36" s="1"/>
  <c r="S49" i="37" s="1"/>
  <c r="S49" i="38" s="1"/>
  <c r="S49" i="40" s="1"/>
  <c r="S49" i="41" s="1"/>
  <c r="S49" i="43" s="1"/>
  <c r="S49" i="44" s="1"/>
  <c r="I49" i="34"/>
  <c r="R49" i="34" s="1"/>
  <c r="R49" i="35" s="1"/>
  <c r="R49" i="36" s="1"/>
  <c r="R49" i="37" s="1"/>
  <c r="R49" i="38" s="1"/>
  <c r="R49" i="40" s="1"/>
  <c r="R49" i="41" s="1"/>
  <c r="R49" i="43" s="1"/>
  <c r="R49" i="44" s="1"/>
  <c r="H49" i="34"/>
  <c r="Q49" i="34" s="1"/>
  <c r="Q49" i="35" s="1"/>
  <c r="Q49" i="36" s="1"/>
  <c r="Q49" i="37" s="1"/>
  <c r="Q49" i="38" s="1"/>
  <c r="Q49" i="40" s="1"/>
  <c r="Q49" i="41" s="1"/>
  <c r="Q49" i="43" s="1"/>
  <c r="Q49" i="44" s="1"/>
  <c r="T49" i="45" s="1"/>
  <c r="G49" i="34"/>
  <c r="P49" i="34" s="1"/>
  <c r="P49" i="35" s="1"/>
  <c r="P49" i="36" s="1"/>
  <c r="P49" i="37" s="1"/>
  <c r="P49" i="38" s="1"/>
  <c r="P49" i="40" s="1"/>
  <c r="P49" i="41" s="1"/>
  <c r="P49" i="43" s="1"/>
  <c r="P49" i="44" s="1"/>
  <c r="F49" i="34"/>
  <c r="O49" i="34" s="1"/>
  <c r="G47" i="34"/>
  <c r="P47" i="34" s="1"/>
  <c r="P47" i="35" s="1"/>
  <c r="P47" i="36" s="1"/>
  <c r="P47" i="37" s="1"/>
  <c r="P47" i="38" s="1"/>
  <c r="P47" i="40" s="1"/>
  <c r="P47" i="41" s="1"/>
  <c r="P47" i="43" s="1"/>
  <c r="P47" i="44"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S47" i="38" s="1"/>
  <c r="S47" i="40" s="1"/>
  <c r="S47" i="41" s="1"/>
  <c r="S47" i="43" s="1"/>
  <c r="S47" i="44" s="1"/>
  <c r="I47" i="34"/>
  <c r="R47" i="34" s="1"/>
  <c r="R47" i="35" s="1"/>
  <c r="R47" i="36" s="1"/>
  <c r="R47" i="37" s="1"/>
  <c r="R47" i="38" s="1"/>
  <c r="R47" i="40" s="1"/>
  <c r="H47" i="34"/>
  <c r="Q47" i="34" s="1"/>
  <c r="Q47" i="35" s="1"/>
  <c r="Q47" i="36" s="1"/>
  <c r="Q47" i="37" s="1"/>
  <c r="Q47" i="38" s="1"/>
  <c r="Q47" i="40" s="1"/>
  <c r="Q47" i="41" s="1"/>
  <c r="Q47" i="43" s="1"/>
  <c r="Q47" i="44" s="1"/>
  <c r="J46" i="34"/>
  <c r="S46" i="34" s="1"/>
  <c r="S46" i="35" s="1"/>
  <c r="I46" i="34"/>
  <c r="R46" i="34" s="1"/>
  <c r="R46" i="35" s="1"/>
  <c r="R46" i="36" s="1"/>
  <c r="R46" i="37" s="1"/>
  <c r="R46" i="38" s="1"/>
  <c r="R46" i="40" s="1"/>
  <c r="R46" i="41" s="1"/>
  <c r="R46" i="43" s="1"/>
  <c r="R46" i="44" s="1"/>
  <c r="H46" i="34"/>
  <c r="Q46" i="34" s="1"/>
  <c r="Q46" i="35" s="1"/>
  <c r="G46" i="34"/>
  <c r="P46" i="34" s="1"/>
  <c r="P46" i="35" s="1"/>
  <c r="P46" i="36" s="1"/>
  <c r="P46" i="37" s="1"/>
  <c r="P46" i="38" s="1"/>
  <c r="P46" i="40" s="1"/>
  <c r="J44" i="34"/>
  <c r="S44" i="34" s="1"/>
  <c r="S44" i="35" s="1"/>
  <c r="S44" i="36" s="1"/>
  <c r="S44" i="37" s="1"/>
  <c r="S44" i="38" s="1"/>
  <c r="S44" i="40" s="1"/>
  <c r="S44" i="41" s="1"/>
  <c r="S44" i="43" s="1"/>
  <c r="S44" i="44" s="1"/>
  <c r="I44" i="34"/>
  <c r="R44" i="34" s="1"/>
  <c r="R44" i="35" s="1"/>
  <c r="R44" i="36" s="1"/>
  <c r="R44" i="37" s="1"/>
  <c r="R44" i="38" s="1"/>
  <c r="R44" i="40" s="1"/>
  <c r="R44" i="41" s="1"/>
  <c r="R44" i="43" s="1"/>
  <c r="R44" i="44" s="1"/>
  <c r="H44" i="34"/>
  <c r="Q44" i="34" s="1"/>
  <c r="Q44" i="35" s="1"/>
  <c r="Q44" i="36" s="1"/>
  <c r="Q44" i="37" s="1"/>
  <c r="Q44" i="38" s="1"/>
  <c r="Q44" i="40" s="1"/>
  <c r="Q44" i="41" s="1"/>
  <c r="Q44" i="43" s="1"/>
  <c r="Q44" i="44" s="1"/>
  <c r="G44" i="34"/>
  <c r="P44" i="34" s="1"/>
  <c r="P44" i="35" s="1"/>
  <c r="P44" i="36" s="1"/>
  <c r="P44" i="37" s="1"/>
  <c r="P44" i="38" s="1"/>
  <c r="P44" i="40" s="1"/>
  <c r="P44" i="41" s="1"/>
  <c r="P44" i="43" s="1"/>
  <c r="P44" i="44" s="1"/>
  <c r="K20" i="34"/>
  <c r="J43" i="34"/>
  <c r="S43" i="34" s="1"/>
  <c r="S43" i="35" s="1"/>
  <c r="S43" i="36" s="1"/>
  <c r="S43" i="37" s="1"/>
  <c r="S43" i="38" s="1"/>
  <c r="S43" i="40" s="1"/>
  <c r="S43" i="41" s="1"/>
  <c r="S43" i="43" s="1"/>
  <c r="S43" i="44" s="1"/>
  <c r="I43" i="34"/>
  <c r="R43" i="34" s="1"/>
  <c r="R43" i="35" s="1"/>
  <c r="R43" i="36" s="1"/>
  <c r="R43" i="37" s="1"/>
  <c r="R43" i="38" s="1"/>
  <c r="R43" i="40" s="1"/>
  <c r="R43" i="41" s="1"/>
  <c r="R43" i="43" s="1"/>
  <c r="R43" i="44" s="1"/>
  <c r="H43" i="34"/>
  <c r="Q43" i="34" s="1"/>
  <c r="Q43" i="35" s="1"/>
  <c r="Q43" i="36" s="1"/>
  <c r="Q43" i="37" s="1"/>
  <c r="Q43" i="38" s="1"/>
  <c r="Q43" i="40" s="1"/>
  <c r="Q43" i="41" s="1"/>
  <c r="Q43" i="43" s="1"/>
  <c r="Q43" i="44" s="1"/>
  <c r="G43" i="34"/>
  <c r="P43" i="34" s="1"/>
  <c r="P43" i="35" s="1"/>
  <c r="P43" i="36" s="1"/>
  <c r="P43" i="37" s="1"/>
  <c r="P43" i="38" s="1"/>
  <c r="P43" i="40" s="1"/>
  <c r="P43" i="41" s="1"/>
  <c r="P43" i="43" s="1"/>
  <c r="P43" i="44" s="1"/>
  <c r="N19" i="34"/>
  <c r="L17" i="34"/>
  <c r="J41" i="34"/>
  <c r="S41" i="34" s="1"/>
  <c r="S41" i="35" s="1"/>
  <c r="S41" i="36" s="1"/>
  <c r="S41" i="37" s="1"/>
  <c r="S41" i="38" s="1"/>
  <c r="S41" i="40" s="1"/>
  <c r="S41" i="41" s="1"/>
  <c r="S41" i="43" s="1"/>
  <c r="S41" i="44" s="1"/>
  <c r="I41" i="34"/>
  <c r="R41" i="34" s="1"/>
  <c r="R41" i="35" s="1"/>
  <c r="R41" i="36" s="1"/>
  <c r="R41" i="37" s="1"/>
  <c r="R41" i="38" s="1"/>
  <c r="R41" i="40" s="1"/>
  <c r="R41" i="41" s="1"/>
  <c r="R41" i="43" s="1"/>
  <c r="R41" i="44" s="1"/>
  <c r="H41" i="34"/>
  <c r="Q41" i="34" s="1"/>
  <c r="Q41" i="35" s="1"/>
  <c r="Q41" i="36" s="1"/>
  <c r="Q41" i="37" s="1"/>
  <c r="Q41" i="38" s="1"/>
  <c r="Q41" i="40" s="1"/>
  <c r="Q41" i="41" s="1"/>
  <c r="Q41" i="43" s="1"/>
  <c r="Q41" i="44" s="1"/>
  <c r="J40" i="34"/>
  <c r="S40" i="34" s="1"/>
  <c r="S40" i="35" s="1"/>
  <c r="I40" i="34"/>
  <c r="R40" i="34" s="1"/>
  <c r="R40" i="35" s="1"/>
  <c r="R40" i="36" s="1"/>
  <c r="R40" i="37" s="1"/>
  <c r="R40" i="38" s="1"/>
  <c r="R40" i="40" s="1"/>
  <c r="R40" i="41" s="1"/>
  <c r="R40" i="43" s="1"/>
  <c r="R40" i="44" s="1"/>
  <c r="H16" i="34"/>
  <c r="H40" i="34" s="1"/>
  <c r="Q40" i="34" s="1"/>
  <c r="G40" i="34"/>
  <c r="P40" i="34" s="1"/>
  <c r="P40" i="35" s="1"/>
  <c r="P40" i="36" s="1"/>
  <c r="P40" i="37" s="1"/>
  <c r="P40" i="38" s="1"/>
  <c r="P40" i="40" s="1"/>
  <c r="P40" i="41" s="1"/>
  <c r="P40" i="43" s="1"/>
  <c r="P40" i="44"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20" i="38" s="1"/>
  <c r="R20" i="40" s="1"/>
  <c r="R19" i="34"/>
  <c r="R19" i="35" s="1"/>
  <c r="R19" i="36" s="1"/>
  <c r="R19" i="37" s="1"/>
  <c r="R19" i="38" s="1"/>
  <c r="R19" i="40" s="1"/>
  <c r="R19" i="41" s="1"/>
  <c r="R19" i="43" s="1"/>
  <c r="R19" i="44" s="1"/>
  <c r="R17" i="34"/>
  <c r="R17" i="35" s="1"/>
  <c r="R17" i="36" s="1"/>
  <c r="R17" i="37" s="1"/>
  <c r="R17" i="38" s="1"/>
  <c r="R17" i="40" s="1"/>
  <c r="R17" i="41" s="1"/>
  <c r="R17" i="43" s="1"/>
  <c r="R17" i="44" s="1"/>
  <c r="R16" i="34"/>
  <c r="R16" i="35" s="1"/>
  <c r="R16" i="36" s="1"/>
  <c r="R16" i="37" s="1"/>
  <c r="R16" i="38" s="1"/>
  <c r="R16" i="40" s="1"/>
  <c r="R16" i="41" s="1"/>
  <c r="R16" i="43" s="1"/>
  <c r="R16" i="44" s="1"/>
  <c r="R14" i="34"/>
  <c r="R14" i="35" s="1"/>
  <c r="R13" i="34"/>
  <c r="R13" i="35" s="1"/>
  <c r="O25" i="40" l="1"/>
  <c r="V25" i="38"/>
  <c r="W25" i="38"/>
  <c r="U25" i="38"/>
  <c r="T25" i="38"/>
  <c r="R20" i="41"/>
  <c r="R20" i="43" s="1"/>
  <c r="R20" i="44" s="1"/>
  <c r="R47" i="41"/>
  <c r="R47" i="43" s="1"/>
  <c r="R47" i="44" s="1"/>
  <c r="P46" i="41"/>
  <c r="P46" i="43" s="1"/>
  <c r="P46" i="44" s="1"/>
  <c r="W26" i="36"/>
  <c r="S26" i="37"/>
  <c r="T26" i="36"/>
  <c r="P26" i="37"/>
  <c r="U26" i="36"/>
  <c r="Q26" i="37"/>
  <c r="V26" i="36"/>
  <c r="R26" i="37"/>
  <c r="U25" i="37"/>
  <c r="V25" i="37"/>
  <c r="W25" i="37"/>
  <c r="T25" i="37"/>
  <c r="S46" i="36"/>
  <c r="S46" i="37" s="1"/>
  <c r="S46" i="38" s="1"/>
  <c r="S46" i="40" s="1"/>
  <c r="S46" i="41" s="1"/>
  <c r="S46" i="43" s="1"/>
  <c r="S46" i="44" s="1"/>
  <c r="V50" i="34"/>
  <c r="U50" i="34"/>
  <c r="W50" i="34"/>
  <c r="T50" i="34"/>
  <c r="O50" i="35"/>
  <c r="S37" i="36"/>
  <c r="S37" i="37" s="1"/>
  <c r="S37" i="38" s="1"/>
  <c r="S51" i="35"/>
  <c r="Q46" i="36"/>
  <c r="Q46" i="37" s="1"/>
  <c r="Q46" i="38" s="1"/>
  <c r="Q46" i="40" s="1"/>
  <c r="Q46" i="41" s="1"/>
  <c r="Q46" i="43" s="1"/>
  <c r="Q46" i="44" s="1"/>
  <c r="W49" i="34"/>
  <c r="V49" i="34"/>
  <c r="U49" i="34"/>
  <c r="T49" i="34"/>
  <c r="O49" i="35"/>
  <c r="P38" i="36"/>
  <c r="P38" i="37" s="1"/>
  <c r="P38" i="38" s="1"/>
  <c r="S40" i="36"/>
  <c r="S40" i="37" s="1"/>
  <c r="S40" i="38" s="1"/>
  <c r="S40" i="40" s="1"/>
  <c r="S40" i="41" s="1"/>
  <c r="S40" i="43" s="1"/>
  <c r="S40" i="44" s="1"/>
  <c r="P37" i="36"/>
  <c r="P51" i="35"/>
  <c r="R37" i="36"/>
  <c r="R51" i="35"/>
  <c r="R13" i="36"/>
  <c r="R13" i="37" s="1"/>
  <c r="R13" i="38" s="1"/>
  <c r="R14" i="36"/>
  <c r="R14" i="37" s="1"/>
  <c r="R14" i="38"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Q26" i="38"/>
  <c r="O25" i="41"/>
  <c r="T25" i="40"/>
  <c r="U25" i="40"/>
  <c r="V25" i="40"/>
  <c r="W25" i="40"/>
  <c r="T26" i="37"/>
  <c r="P26" i="38"/>
  <c r="S37" i="40"/>
  <c r="S51" i="38"/>
  <c r="P38" i="40"/>
  <c r="R14" i="40"/>
  <c r="W26" i="37"/>
  <c r="S26" i="38"/>
  <c r="R13" i="40"/>
  <c r="V26" i="37"/>
  <c r="R26" i="38"/>
  <c r="R51" i="36"/>
  <c r="R37" i="37"/>
  <c r="P51" i="36"/>
  <c r="P37" i="37"/>
  <c r="S51" i="37"/>
  <c r="S51" i="36"/>
  <c r="V37" i="34"/>
  <c r="W37" i="34"/>
  <c r="T37" i="34"/>
  <c r="O37" i="35"/>
  <c r="O51" i="35" s="1"/>
  <c r="O51" i="34"/>
  <c r="W51" i="34" s="1"/>
  <c r="O49" i="36"/>
  <c r="O49" i="37" s="1"/>
  <c r="O49" i="38" s="1"/>
  <c r="W49" i="35"/>
  <c r="V49" i="35"/>
  <c r="T49" i="35"/>
  <c r="U49" i="35"/>
  <c r="O50" i="36"/>
  <c r="O50" i="37" s="1"/>
  <c r="O50" i="38"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Q40" i="38"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P37" i="38"/>
  <c r="R26" i="40"/>
  <c r="V26" i="38"/>
  <c r="P26" i="40"/>
  <c r="T26" i="38"/>
  <c r="R14" i="41"/>
  <c r="R51" i="37"/>
  <c r="R37" i="38"/>
  <c r="P38" i="41"/>
  <c r="O25" i="43"/>
  <c r="T25" i="41"/>
  <c r="W25" i="41"/>
  <c r="U25" i="41"/>
  <c r="V25" i="41"/>
  <c r="O49" i="40"/>
  <c r="T49" i="38"/>
  <c r="W49" i="38"/>
  <c r="U49" i="38"/>
  <c r="V49" i="38"/>
  <c r="O50" i="40"/>
  <c r="T50" i="38"/>
  <c r="U50" i="38"/>
  <c r="W50" i="38"/>
  <c r="V50" i="38"/>
  <c r="R13" i="41"/>
  <c r="S37" i="41"/>
  <c r="S51" i="40"/>
  <c r="Q26" i="40"/>
  <c r="U26" i="38"/>
  <c r="S26" i="40"/>
  <c r="W26" i="38"/>
  <c r="Q40" i="40"/>
  <c r="U49" i="37"/>
  <c r="T49" i="37"/>
  <c r="W49" i="37"/>
  <c r="V49" i="37"/>
  <c r="W50" i="37"/>
  <c r="V50" i="37"/>
  <c r="U50" i="37"/>
  <c r="T50" i="37"/>
  <c r="O41" i="36"/>
  <c r="O41" i="37" s="1"/>
  <c r="O41" i="38" s="1"/>
  <c r="W41" i="35"/>
  <c r="U41" i="35"/>
  <c r="V41" i="35"/>
  <c r="T41" i="35"/>
  <c r="Q37" i="35"/>
  <c r="Q51" i="34"/>
  <c r="U51" i="34" s="1"/>
  <c r="O46" i="36"/>
  <c r="O46" i="37" s="1"/>
  <c r="O46" i="38" s="1"/>
  <c r="V46" i="35"/>
  <c r="T46" i="35"/>
  <c r="W46" i="35"/>
  <c r="U46" i="35"/>
  <c r="W50" i="36"/>
  <c r="T50" i="36"/>
  <c r="U50" i="36"/>
  <c r="V50" i="36"/>
  <c r="U37" i="35"/>
  <c r="O37" i="36"/>
  <c r="O37" i="37" s="1"/>
  <c r="O37" i="38"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O43" i="38" s="1"/>
  <c r="W43" i="35"/>
  <c r="U43" i="35"/>
  <c r="V43" i="35"/>
  <c r="T43" i="35"/>
  <c r="O38" i="36"/>
  <c r="O38" i="37" s="1"/>
  <c r="O38" i="38" s="1"/>
  <c r="T38" i="35"/>
  <c r="O44" i="36"/>
  <c r="O44" i="37" s="1"/>
  <c r="O44" i="38" s="1"/>
  <c r="T44" i="35"/>
  <c r="V44" i="35"/>
  <c r="W44" i="35"/>
  <c r="U44" i="35"/>
  <c r="W47" i="35"/>
  <c r="O47" i="36"/>
  <c r="O47" i="37" s="1"/>
  <c r="O47" i="38" s="1"/>
  <c r="O47" i="40" s="1"/>
  <c r="T47" i="35"/>
  <c r="U47" i="35"/>
  <c r="V47" i="35"/>
  <c r="O52" i="35"/>
  <c r="T52" i="34"/>
  <c r="K51" i="34"/>
  <c r="L51" i="34"/>
  <c r="M51" i="34"/>
  <c r="N51" i="34"/>
  <c r="N52" i="34"/>
  <c r="L52" i="34"/>
  <c r="M52" i="34"/>
  <c r="K52" i="34"/>
  <c r="J28" i="32"/>
  <c r="J29" i="32"/>
  <c r="I29" i="32"/>
  <c r="I28" i="32"/>
  <c r="H28" i="32"/>
  <c r="G28" i="32"/>
  <c r="H29" i="32"/>
  <c r="G29" i="32"/>
  <c r="V25" i="43" l="1"/>
  <c r="O25" i="44"/>
  <c r="U25" i="43"/>
  <c r="W25" i="43"/>
  <c r="T25" i="43"/>
  <c r="R14" i="43"/>
  <c r="S37" i="43"/>
  <c r="S51" i="41"/>
  <c r="R13" i="43"/>
  <c r="P26" i="41"/>
  <c r="T26" i="40"/>
  <c r="O47" i="41"/>
  <c r="T47" i="40"/>
  <c r="V47" i="40"/>
  <c r="U47" i="40"/>
  <c r="W47" i="40"/>
  <c r="O49" i="41"/>
  <c r="V49" i="40"/>
  <c r="W49" i="40"/>
  <c r="U49" i="40"/>
  <c r="T49" i="40"/>
  <c r="O46" i="40"/>
  <c r="V46" i="38"/>
  <c r="U46" i="38"/>
  <c r="T46" i="38"/>
  <c r="W46" i="38"/>
  <c r="O44" i="40"/>
  <c r="W44" i="38"/>
  <c r="U44" i="38"/>
  <c r="T44" i="38"/>
  <c r="V44" i="38"/>
  <c r="P38" i="43"/>
  <c r="R26" i="41"/>
  <c r="V26" i="40"/>
  <c r="O38" i="40"/>
  <c r="T38" i="38"/>
  <c r="O43" i="40"/>
  <c r="W43" i="38"/>
  <c r="U43" i="38"/>
  <c r="T43" i="38"/>
  <c r="V43" i="38"/>
  <c r="S26" i="41"/>
  <c r="W26" i="40"/>
  <c r="O37" i="40"/>
  <c r="O51" i="38"/>
  <c r="V37" i="38"/>
  <c r="W37" i="38"/>
  <c r="T37" i="38"/>
  <c r="Q26" i="41"/>
  <c r="U26" i="40"/>
  <c r="R37" i="40"/>
  <c r="R51" i="38"/>
  <c r="P37" i="40"/>
  <c r="P51" i="38"/>
  <c r="U40" i="37"/>
  <c r="O40" i="38"/>
  <c r="O41" i="40"/>
  <c r="V41" i="38"/>
  <c r="W41" i="38"/>
  <c r="U41" i="38"/>
  <c r="O50" i="41"/>
  <c r="T50" i="40"/>
  <c r="U50" i="40"/>
  <c r="W50" i="40"/>
  <c r="V50" i="40"/>
  <c r="Q40" i="41"/>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O41" i="41" l="1"/>
  <c r="W41" i="40"/>
  <c r="V41" i="40"/>
  <c r="U41" i="40"/>
  <c r="Q26" i="43"/>
  <c r="U26" i="41"/>
  <c r="O40" i="40"/>
  <c r="T40" i="38"/>
  <c r="W40" i="38"/>
  <c r="V40" i="38"/>
  <c r="U40" i="38"/>
  <c r="O38" i="41"/>
  <c r="T38" i="40"/>
  <c r="O52" i="40"/>
  <c r="O47" i="43"/>
  <c r="V47" i="41"/>
  <c r="U47" i="41"/>
  <c r="T47" i="41"/>
  <c r="W47" i="41"/>
  <c r="R14" i="44"/>
  <c r="O50" i="43"/>
  <c r="W50" i="41"/>
  <c r="U50" i="41"/>
  <c r="T50" i="41"/>
  <c r="V50" i="41"/>
  <c r="O44" i="41"/>
  <c r="U44" i="40"/>
  <c r="V44" i="40"/>
  <c r="W44" i="40"/>
  <c r="T44" i="40"/>
  <c r="S26" i="43"/>
  <c r="W26" i="41"/>
  <c r="P37" i="41"/>
  <c r="P51" i="40"/>
  <c r="R26" i="43"/>
  <c r="V26" i="41"/>
  <c r="P26" i="43"/>
  <c r="T26" i="41"/>
  <c r="T51" i="38"/>
  <c r="W51" i="38"/>
  <c r="V51" i="38"/>
  <c r="O43" i="41"/>
  <c r="V43" i="40"/>
  <c r="U43" i="40"/>
  <c r="T43" i="40"/>
  <c r="W43" i="40"/>
  <c r="O49" i="43"/>
  <c r="V49" i="41"/>
  <c r="U49" i="41"/>
  <c r="T49" i="41"/>
  <c r="W49" i="41"/>
  <c r="O46" i="41"/>
  <c r="W46" i="40"/>
  <c r="V46" i="40"/>
  <c r="U46" i="40"/>
  <c r="T46" i="40"/>
  <c r="R37" i="41"/>
  <c r="R51" i="40"/>
  <c r="O37" i="41"/>
  <c r="V37" i="40"/>
  <c r="W37" i="40"/>
  <c r="T37" i="40"/>
  <c r="P38" i="44"/>
  <c r="R13" i="44"/>
  <c r="U25" i="44"/>
  <c r="V25" i="44"/>
  <c r="T25" i="44"/>
  <c r="W25" i="44"/>
  <c r="S37" i="44"/>
  <c r="S51" i="43"/>
  <c r="N20" i="32"/>
  <c r="Q40" i="43"/>
  <c r="Q51" i="36"/>
  <c r="U51" i="36" s="1"/>
  <c r="Q37" i="37"/>
  <c r="Q37" i="38" s="1"/>
  <c r="P52" i="36"/>
  <c r="T52" i="36" s="1"/>
  <c r="P41" i="37"/>
  <c r="P41" i="38" s="1"/>
  <c r="S52" i="36"/>
  <c r="W52" i="36" s="1"/>
  <c r="S38" i="37"/>
  <c r="S38" i="38" s="1"/>
  <c r="W51" i="37"/>
  <c r="T51" i="37"/>
  <c r="V51" i="37"/>
  <c r="R52" i="36"/>
  <c r="R38" i="37"/>
  <c r="R38" i="38" s="1"/>
  <c r="Q52" i="36"/>
  <c r="U52" i="36" s="1"/>
  <c r="Q38" i="37"/>
  <c r="Q38" i="38"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O37" i="43" l="1"/>
  <c r="V37" i="41"/>
  <c r="T37" i="41"/>
  <c r="W37" i="41"/>
  <c r="S51" i="44"/>
  <c r="R37" i="43"/>
  <c r="R51" i="41"/>
  <c r="P37" i="43"/>
  <c r="P51" i="41"/>
  <c r="Q26" i="44"/>
  <c r="U26" i="44" s="1"/>
  <c r="U26" i="43"/>
  <c r="O44" i="43"/>
  <c r="V44" i="41"/>
  <c r="T44" i="41"/>
  <c r="U44" i="41"/>
  <c r="W44" i="41"/>
  <c r="O38" i="43"/>
  <c r="T38" i="41"/>
  <c r="O52" i="41"/>
  <c r="O40" i="41"/>
  <c r="T40" i="40"/>
  <c r="V40" i="40"/>
  <c r="W40" i="40"/>
  <c r="U40" i="40"/>
  <c r="S52" i="38"/>
  <c r="W52" i="38" s="1"/>
  <c r="S38" i="40"/>
  <c r="W38" i="38"/>
  <c r="Q52" i="38"/>
  <c r="U52" i="38" s="1"/>
  <c r="Q38" i="40"/>
  <c r="U38" i="38"/>
  <c r="U49" i="43"/>
  <c r="T49" i="43"/>
  <c r="V49" i="43"/>
  <c r="O49" i="44"/>
  <c r="W49" i="43"/>
  <c r="S26" i="44"/>
  <c r="W26" i="44" s="1"/>
  <c r="W26" i="43"/>
  <c r="O43" i="43"/>
  <c r="V43" i="41"/>
  <c r="U43" i="41"/>
  <c r="T43" i="41"/>
  <c r="W43" i="41"/>
  <c r="P41" i="40"/>
  <c r="P52" i="38"/>
  <c r="T52" i="38" s="1"/>
  <c r="T41" i="38"/>
  <c r="O51" i="40"/>
  <c r="O47" i="44"/>
  <c r="W47" i="43"/>
  <c r="T47" i="43"/>
  <c r="V47" i="43"/>
  <c r="U47" i="43"/>
  <c r="P26" i="44"/>
  <c r="T26" i="44" s="1"/>
  <c r="T26" i="43"/>
  <c r="O50" i="44"/>
  <c r="W50" i="43"/>
  <c r="V50" i="43"/>
  <c r="T50" i="43"/>
  <c r="U50" i="43"/>
  <c r="R26" i="44"/>
  <c r="V26" i="44" s="1"/>
  <c r="V26" i="43"/>
  <c r="R38" i="40"/>
  <c r="R52" i="38"/>
  <c r="V52" i="38" s="1"/>
  <c r="V38" i="38"/>
  <c r="Q37" i="40"/>
  <c r="Q51" i="38"/>
  <c r="U51" i="38" s="1"/>
  <c r="U37" i="38"/>
  <c r="O46" i="43"/>
  <c r="T46" i="41"/>
  <c r="W46" i="41"/>
  <c r="V46" i="41"/>
  <c r="U46" i="41"/>
  <c r="O41" i="43"/>
  <c r="W41" i="41"/>
  <c r="V41" i="41"/>
  <c r="U41" i="41"/>
  <c r="Q40" i="44"/>
  <c r="T40" i="45" s="1"/>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O43" i="44" l="1"/>
  <c r="U43" i="43"/>
  <c r="W43" i="43"/>
  <c r="V43" i="43"/>
  <c r="T43" i="43"/>
  <c r="V51" i="45"/>
  <c r="R38" i="41"/>
  <c r="R52" i="40"/>
  <c r="V52" i="40" s="1"/>
  <c r="V38" i="40"/>
  <c r="Q38" i="41"/>
  <c r="Q52" i="40"/>
  <c r="U52" i="40" s="1"/>
  <c r="U38" i="40"/>
  <c r="R50" i="45"/>
  <c r="V50" i="44"/>
  <c r="U50" i="44"/>
  <c r="T50" i="44"/>
  <c r="W50" i="44"/>
  <c r="V51" i="40"/>
  <c r="T51" i="40"/>
  <c r="W51" i="40"/>
  <c r="O38" i="44"/>
  <c r="O52" i="43"/>
  <c r="T38" i="43"/>
  <c r="O41" i="44"/>
  <c r="V41" i="43"/>
  <c r="U41" i="43"/>
  <c r="W41" i="43"/>
  <c r="O40" i="43"/>
  <c r="T40" i="41"/>
  <c r="V40" i="41"/>
  <c r="W40" i="41"/>
  <c r="U40" i="41"/>
  <c r="P51" i="43"/>
  <c r="O46" i="44"/>
  <c r="W46" i="43"/>
  <c r="V46" i="43"/>
  <c r="U46" i="43"/>
  <c r="T46" i="43"/>
  <c r="P41" i="41"/>
  <c r="P52" i="40"/>
  <c r="T52" i="40" s="1"/>
  <c r="T41" i="40"/>
  <c r="O51" i="41"/>
  <c r="R49" i="45"/>
  <c r="V49" i="44"/>
  <c r="U49" i="44"/>
  <c r="W49" i="44"/>
  <c r="T49" i="44"/>
  <c r="S38" i="41"/>
  <c r="S52" i="40"/>
  <c r="W52" i="40" s="1"/>
  <c r="W38" i="40"/>
  <c r="R37" i="44"/>
  <c r="R51" i="43"/>
  <c r="O44" i="44"/>
  <c r="W44" i="43"/>
  <c r="U44" i="43"/>
  <c r="V44" i="43"/>
  <c r="T44" i="43"/>
  <c r="Q37" i="41"/>
  <c r="Q51" i="40"/>
  <c r="U51" i="40" s="1"/>
  <c r="U37" i="40"/>
  <c r="R47" i="45"/>
  <c r="U47" i="44"/>
  <c r="T47" i="44"/>
  <c r="W47" i="44"/>
  <c r="V47" i="44"/>
  <c r="O37" i="44"/>
  <c r="O51" i="43"/>
  <c r="W37" i="43"/>
  <c r="V37" i="43"/>
  <c r="T37" i="43"/>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V37" i="44"/>
  <c r="T37" i="44"/>
  <c r="W37" i="44"/>
  <c r="R44" i="45"/>
  <c r="T44" i="44"/>
  <c r="W44" i="44"/>
  <c r="V44" i="44"/>
  <c r="U44" i="44"/>
  <c r="P51" i="44"/>
  <c r="R38" i="45"/>
  <c r="T38" i="44"/>
  <c r="O52" i="44"/>
  <c r="AA50" i="45"/>
  <c r="X50" i="45"/>
  <c r="Z50" i="45"/>
  <c r="Y50" i="45"/>
  <c r="R51" i="44"/>
  <c r="Z49" i="45"/>
  <c r="Y49" i="45"/>
  <c r="X49" i="45"/>
  <c r="AA49" i="45"/>
  <c r="P41" i="43"/>
  <c r="P52" i="41"/>
  <c r="T52" i="41" s="1"/>
  <c r="T41" i="41"/>
  <c r="Q37" i="43"/>
  <c r="Q51" i="41"/>
  <c r="U51" i="41" s="1"/>
  <c r="U37" i="41"/>
  <c r="T51" i="41"/>
  <c r="W51" i="41"/>
  <c r="V51" i="41"/>
  <c r="R41" i="45"/>
  <c r="W41" i="44"/>
  <c r="V41" i="44"/>
  <c r="U41" i="44"/>
  <c r="Q38" i="43"/>
  <c r="Q52" i="41"/>
  <c r="U52" i="41" s="1"/>
  <c r="U38" i="41"/>
  <c r="Y47" i="45"/>
  <c r="X47" i="45"/>
  <c r="AA47" i="45"/>
  <c r="Z47" i="45"/>
  <c r="S38" i="43"/>
  <c r="S52" i="41"/>
  <c r="W52" i="41" s="1"/>
  <c r="W38" i="41"/>
  <c r="O40" i="44"/>
  <c r="O51" i="44" s="1"/>
  <c r="T40" i="43"/>
  <c r="W40" i="43"/>
  <c r="V40" i="43"/>
  <c r="U40" i="43"/>
  <c r="W51" i="43"/>
  <c r="T51" i="43"/>
  <c r="V51" i="43"/>
  <c r="R46" i="45"/>
  <c r="U46" i="44"/>
  <c r="T46" i="44"/>
  <c r="W46" i="44"/>
  <c r="V46" i="44"/>
  <c r="R38" i="43"/>
  <c r="R52" i="41"/>
  <c r="V52" i="41" s="1"/>
  <c r="V38" i="41"/>
  <c r="R43" i="45"/>
  <c r="W43" i="44"/>
  <c r="V43" i="44"/>
  <c r="U43" i="44"/>
  <c r="T43" i="44"/>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W51" i="44" l="1"/>
  <c r="V51" i="44"/>
  <c r="T51" i="44"/>
  <c r="R52" i="43"/>
  <c r="V52" i="43" s="1"/>
  <c r="R38" i="44"/>
  <c r="V38" i="43"/>
  <c r="S52" i="43"/>
  <c r="W52" i="43" s="1"/>
  <c r="S38" i="44"/>
  <c r="W38" i="43"/>
  <c r="Q52" i="43"/>
  <c r="U52" i="43" s="1"/>
  <c r="Q38" i="44"/>
  <c r="U38" i="43"/>
  <c r="U51" i="45"/>
  <c r="X38" i="45"/>
  <c r="R52" i="45"/>
  <c r="O30" i="31"/>
  <c r="Z43" i="45"/>
  <c r="Y43" i="45"/>
  <c r="AA43" i="45"/>
  <c r="X43" i="45"/>
  <c r="Z46" i="45"/>
  <c r="Y46" i="45"/>
  <c r="X46" i="45"/>
  <c r="AA46" i="45"/>
  <c r="Q37" i="44"/>
  <c r="Q51" i="43"/>
  <c r="U51" i="43" s="1"/>
  <c r="U37" i="43"/>
  <c r="P41" i="44"/>
  <c r="P52" i="43"/>
  <c r="T52" i="43" s="1"/>
  <c r="T41" i="43"/>
  <c r="R40" i="45"/>
  <c r="V40" i="44"/>
  <c r="W40" i="44"/>
  <c r="T40" i="44"/>
  <c r="U40" i="44"/>
  <c r="S51" i="45"/>
  <c r="R51" i="45"/>
  <c r="Z37" i="45"/>
  <c r="X37" i="45"/>
  <c r="AA37" i="45"/>
  <c r="AA41" i="45"/>
  <c r="Z41" i="45"/>
  <c r="Y41" i="45"/>
  <c r="AA44" i="45"/>
  <c r="Y44" i="45"/>
  <c r="Z44" i="45"/>
  <c r="X44" i="45"/>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P52" i="44" l="1"/>
  <c r="T52" i="44" s="1"/>
  <c r="T41" i="44"/>
  <c r="Q52" i="44"/>
  <c r="U52" i="44" s="1"/>
  <c r="U38" i="44"/>
  <c r="Q51" i="44"/>
  <c r="U51" i="44" s="1"/>
  <c r="U37" i="44"/>
  <c r="R52" i="44"/>
  <c r="V52" i="44" s="1"/>
  <c r="V38" i="44"/>
  <c r="S52" i="44"/>
  <c r="W52" i="44" s="1"/>
  <c r="W38" i="44"/>
  <c r="AA51" i="45"/>
  <c r="X51" i="45"/>
  <c r="Z51" i="45"/>
  <c r="X40" i="45"/>
  <c r="AA40" i="45"/>
  <c r="Z40" i="45"/>
  <c r="Y40" i="45"/>
  <c r="R31" i="32"/>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U52" i="45" l="1"/>
  <c r="Z52" i="45" s="1"/>
  <c r="Z38" i="45"/>
  <c r="T51" i="45"/>
  <c r="Y51" i="45" s="1"/>
  <c r="Y37" i="45"/>
  <c r="V52" i="45"/>
  <c r="AA52" i="45" s="1"/>
  <c r="AA38" i="45"/>
  <c r="S52" i="45"/>
  <c r="X52" i="45" s="1"/>
  <c r="X41" i="45"/>
  <c r="T52" i="45"/>
  <c r="Y52" i="45" s="1"/>
  <c r="Y38" i="45"/>
  <c r="F56" i="29"/>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F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O13" i="38" s="1"/>
  <c r="V13" i="35"/>
  <c r="V13" i="34"/>
  <c r="F56" i="32"/>
  <c r="O29" i="32"/>
  <c r="N29" i="32"/>
  <c r="M29" i="32"/>
  <c r="L29" i="32"/>
  <c r="K29" i="32"/>
  <c r="F31" i="32"/>
  <c r="N28" i="32"/>
  <c r="O28" i="32"/>
  <c r="L28" i="32"/>
  <c r="F55" i="32"/>
  <c r="F30" i="32"/>
  <c r="K28" i="32"/>
  <c r="M28" i="32"/>
  <c r="F37" i="33"/>
  <c r="L13" i="33"/>
  <c r="K13" i="33"/>
  <c r="M13" i="33"/>
  <c r="O14" i="34"/>
  <c r="O14" i="35" s="1"/>
  <c r="O13" i="40" l="1"/>
  <c r="V13" i="38"/>
  <c r="V13" i="37"/>
  <c r="V14" i="35"/>
  <c r="O14" i="36"/>
  <c r="O14" i="37" s="1"/>
  <c r="O14" i="38"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O14" i="40" l="1"/>
  <c r="V14" i="38"/>
  <c r="O13" i="41"/>
  <c r="V13" i="40"/>
  <c r="V14" i="37"/>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O13" i="43" l="1"/>
  <c r="V13" i="41"/>
  <c r="O14" i="41"/>
  <c r="V14" i="40"/>
  <c r="V58" i="32"/>
  <c r="W58" i="32"/>
  <c r="U58" i="32"/>
  <c r="W57" i="32"/>
  <c r="V57" i="32"/>
  <c r="U57" i="32"/>
  <c r="W50" i="33"/>
  <c r="P52" i="33"/>
  <c r="P51" i="33"/>
  <c r="W44" i="33"/>
  <c r="W43" i="33"/>
  <c r="W41" i="33"/>
  <c r="W40" i="33"/>
  <c r="W38" i="33"/>
  <c r="O14" i="43" l="1"/>
  <c r="V14" i="41"/>
  <c r="O13" i="44"/>
  <c r="V13" i="43"/>
  <c r="V47" i="33"/>
  <c r="V46" i="33"/>
  <c r="V13" i="44" l="1"/>
  <c r="O14" i="44"/>
  <c r="V14" i="43"/>
  <c r="H49" i="33"/>
  <c r="H50" i="33"/>
  <c r="L50" i="33" s="1"/>
  <c r="L26" i="33"/>
  <c r="G50" i="33"/>
  <c r="K50" i="33" s="1"/>
  <c r="K26" i="33"/>
  <c r="G49" i="33"/>
  <c r="V14" i="44" l="1"/>
  <c r="T25" i="33"/>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O16" i="38" s="1"/>
  <c r="V16" i="35"/>
  <c r="O17" i="36"/>
  <c r="O17" i="37" s="1"/>
  <c r="O17" i="38" s="1"/>
  <c r="V17" i="35"/>
  <c r="V16" i="34"/>
  <c r="V17" i="34"/>
  <c r="V20" i="33"/>
  <c r="O20" i="34"/>
  <c r="O20" i="35" s="1"/>
  <c r="V19" i="33"/>
  <c r="O19" i="34"/>
  <c r="O19" i="35" s="1"/>
  <c r="F41" i="33"/>
  <c r="M17" i="33"/>
  <c r="F40" i="33"/>
  <c r="M16" i="33"/>
  <c r="V16" i="33"/>
  <c r="M20" i="33"/>
  <c r="F44" i="33"/>
  <c r="M44" i="33" s="1"/>
  <c r="V17" i="33"/>
  <c r="M19" i="33"/>
  <c r="F43" i="33"/>
  <c r="M43" i="33" s="1"/>
  <c r="O17" i="40" l="1"/>
  <c r="V17" i="38"/>
  <c r="O16" i="40"/>
  <c r="V16" i="38"/>
  <c r="R27" i="36"/>
  <c r="R22" i="37"/>
  <c r="V16" i="37"/>
  <c r="V17" i="37"/>
  <c r="R28" i="36"/>
  <c r="R23" i="37"/>
  <c r="V16" i="36"/>
  <c r="O19" i="36"/>
  <c r="O19" i="37" s="1"/>
  <c r="O19" i="38" s="1"/>
  <c r="V19" i="35"/>
  <c r="V17" i="36"/>
  <c r="O20" i="36"/>
  <c r="O20" i="37" s="1"/>
  <c r="O20" i="38" s="1"/>
  <c r="V20" i="35"/>
  <c r="V20" i="34"/>
  <c r="V19" i="34"/>
  <c r="O27" i="33"/>
  <c r="V27" i="33" s="1"/>
  <c r="O22" i="34"/>
  <c r="O22" i="35" s="1"/>
  <c r="O22" i="36" s="1"/>
  <c r="O22" i="37" s="1"/>
  <c r="O22" i="38"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16" i="41" l="1"/>
  <c r="V16" i="40"/>
  <c r="O27" i="37"/>
  <c r="V27" i="37" s="1"/>
  <c r="O24" i="38"/>
  <c r="O23" i="40"/>
  <c r="R27" i="37"/>
  <c r="R22" i="38"/>
  <c r="O19" i="40"/>
  <c r="V19" i="38"/>
  <c r="O22" i="40"/>
  <c r="V22" i="38"/>
  <c r="U22" i="38"/>
  <c r="O27" i="38"/>
  <c r="O20" i="40"/>
  <c r="V20" i="38"/>
  <c r="R28" i="37"/>
  <c r="R23" i="38"/>
  <c r="O17" i="41"/>
  <c r="V17" i="40"/>
  <c r="O28" i="37"/>
  <c r="V28" i="37" s="1"/>
  <c r="O28" i="38"/>
  <c r="V23" i="38"/>
  <c r="U23" i="38"/>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U22" i="40" l="1"/>
  <c r="O22" i="41"/>
  <c r="O23" i="41"/>
  <c r="U23" i="40"/>
  <c r="O20" i="41"/>
  <c r="V20" i="40"/>
  <c r="O17" i="43"/>
  <c r="V17" i="41"/>
  <c r="V27" i="38"/>
  <c r="O27" i="40"/>
  <c r="R23" i="40"/>
  <c r="R28" i="38"/>
  <c r="O19" i="41"/>
  <c r="V19" i="40"/>
  <c r="O28" i="40"/>
  <c r="R22" i="40"/>
  <c r="V22" i="40" s="1"/>
  <c r="R27" i="38"/>
  <c r="O16" i="43"/>
  <c r="V16" i="41"/>
  <c r="O27" i="41"/>
  <c r="V28" i="38"/>
  <c r="V27" i="36"/>
  <c r="V28" i="36"/>
  <c r="V28" i="35"/>
  <c r="V27" i="35"/>
  <c r="V27" i="34"/>
  <c r="V28" i="34"/>
  <c r="Q13" i="34"/>
  <c r="Q13" i="35" s="1"/>
  <c r="Q14" i="34"/>
  <c r="Q14" i="35" s="1"/>
  <c r="P14" i="34"/>
  <c r="P14" i="35" s="1"/>
  <c r="P13" i="34"/>
  <c r="P13" i="35" s="1"/>
  <c r="O23" i="43" l="1"/>
  <c r="U23" i="41"/>
  <c r="O17" i="44"/>
  <c r="V17" i="43"/>
  <c r="O28" i="41"/>
  <c r="O16" i="44"/>
  <c r="V16" i="43"/>
  <c r="O19" i="43"/>
  <c r="V19" i="41"/>
  <c r="O20" i="43"/>
  <c r="V20" i="41"/>
  <c r="R23" i="41"/>
  <c r="R28" i="40"/>
  <c r="V28" i="40" s="1"/>
  <c r="V23" i="40"/>
  <c r="O22" i="43"/>
  <c r="U22" i="41"/>
  <c r="R22" i="41"/>
  <c r="R27" i="40"/>
  <c r="V27" i="40" s="1"/>
  <c r="P13" i="36"/>
  <c r="P13" i="37" s="1"/>
  <c r="T13" i="35"/>
  <c r="P14" i="36"/>
  <c r="P14" i="37" s="1"/>
  <c r="T14" i="35"/>
  <c r="Q13" i="36"/>
  <c r="Q13" i="37" s="1"/>
  <c r="Q13" i="38" s="1"/>
  <c r="U13" i="35"/>
  <c r="Q14" i="36"/>
  <c r="Q14" i="37" s="1"/>
  <c r="Q14" i="38"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P14" i="38"/>
  <c r="R22" i="43"/>
  <c r="R27" i="41"/>
  <c r="V27" i="41" s="1"/>
  <c r="R23" i="43"/>
  <c r="R28" i="41"/>
  <c r="V20" i="43"/>
  <c r="O20" i="44"/>
  <c r="V16" i="44"/>
  <c r="V17" i="44"/>
  <c r="T13" i="37"/>
  <c r="P13" i="38"/>
  <c r="V28" i="41"/>
  <c r="V23" i="41"/>
  <c r="Q14" i="40"/>
  <c r="U14" i="38"/>
  <c r="V22" i="41"/>
  <c r="O28" i="43"/>
  <c r="O22" i="44"/>
  <c r="U22" i="43"/>
  <c r="V22" i="43"/>
  <c r="V19" i="43"/>
  <c r="O19" i="44"/>
  <c r="O27" i="44" s="1"/>
  <c r="Q13" i="40"/>
  <c r="U13" i="38"/>
  <c r="O27" i="43"/>
  <c r="O23" i="44"/>
  <c r="U23" i="43"/>
  <c r="V23" i="43"/>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V28" i="43" l="1"/>
  <c r="W13" i="37"/>
  <c r="S13" i="38"/>
  <c r="V19" i="44"/>
  <c r="P13" i="40"/>
  <c r="T13" i="38"/>
  <c r="R23" i="44"/>
  <c r="R28" i="44" s="1"/>
  <c r="V28" i="44" s="1"/>
  <c r="R28" i="43"/>
  <c r="U23" i="44"/>
  <c r="W14" i="37"/>
  <c r="S14" i="38"/>
  <c r="V27" i="43"/>
  <c r="Q14" i="41"/>
  <c r="U14" i="40"/>
  <c r="R22" i="44"/>
  <c r="R27" i="44" s="1"/>
  <c r="V27" i="44" s="1"/>
  <c r="R27" i="43"/>
  <c r="O28" i="44"/>
  <c r="V20" i="44"/>
  <c r="P14" i="40"/>
  <c r="T14" i="38"/>
  <c r="U22" i="44"/>
  <c r="Q13" i="41"/>
  <c r="U13" i="40"/>
  <c r="S27" i="35"/>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Q17" i="38" s="1"/>
  <c r="U17" i="35"/>
  <c r="Q28" i="35"/>
  <c r="U28" i="35" s="1"/>
  <c r="P23" i="36"/>
  <c r="T23" i="35"/>
  <c r="W14" i="36"/>
  <c r="Q19" i="36"/>
  <c r="U19" i="35"/>
  <c r="W13" i="36"/>
  <c r="P16" i="36"/>
  <c r="P16" i="37" s="1"/>
  <c r="P16" i="38" s="1"/>
  <c r="T16" i="35"/>
  <c r="P27" i="35"/>
  <c r="T27" i="35" s="1"/>
  <c r="T17" i="35"/>
  <c r="P17" i="36"/>
  <c r="P17" i="37" s="1"/>
  <c r="P17" i="38" s="1"/>
  <c r="P28" i="35"/>
  <c r="T28" i="35" s="1"/>
  <c r="S17" i="36"/>
  <c r="W17" i="35"/>
  <c r="P19" i="36"/>
  <c r="T19" i="35"/>
  <c r="S16" i="36"/>
  <c r="W16" i="35"/>
  <c r="S28" i="34"/>
  <c r="W28" i="34" s="1"/>
  <c r="N37" i="33"/>
  <c r="J51" i="33"/>
  <c r="N51" i="33" s="1"/>
  <c r="N38" i="33"/>
  <c r="J52" i="33"/>
  <c r="N52" i="33" s="1"/>
  <c r="Q17" i="40" l="1"/>
  <c r="U17" i="38"/>
  <c r="S14" i="40"/>
  <c r="W14" i="38"/>
  <c r="P13" i="41"/>
  <c r="T13" i="40"/>
  <c r="P16" i="40"/>
  <c r="T16" i="38"/>
  <c r="P14" i="41"/>
  <c r="T14" i="40"/>
  <c r="V23" i="44"/>
  <c r="Q13" i="43"/>
  <c r="U13" i="41"/>
  <c r="Q14" i="43"/>
  <c r="U14" i="41"/>
  <c r="S13" i="40"/>
  <c r="W13" i="38"/>
  <c r="P17" i="40"/>
  <c r="T17" i="38"/>
  <c r="V22" i="44"/>
  <c r="Q16" i="40"/>
  <c r="U16" i="38"/>
  <c r="T20" i="36"/>
  <c r="P20" i="37"/>
  <c r="W20" i="36"/>
  <c r="S20" i="37"/>
  <c r="T19" i="36"/>
  <c r="P19" i="37"/>
  <c r="U20" i="36"/>
  <c r="Q20" i="37"/>
  <c r="T23" i="36"/>
  <c r="P23" i="37"/>
  <c r="W19" i="36"/>
  <c r="S19" i="37"/>
  <c r="U19" i="36"/>
  <c r="Q19" i="37"/>
  <c r="T22" i="36"/>
  <c r="P22" i="37"/>
  <c r="W22" i="36"/>
  <c r="S22" i="37"/>
  <c r="W17" i="36"/>
  <c r="S17" i="37"/>
  <c r="S17" i="38" s="1"/>
  <c r="W16" i="36"/>
  <c r="S16" i="37"/>
  <c r="S16" i="38" s="1"/>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P22" i="38"/>
  <c r="U20" i="37"/>
  <c r="Q20" i="38"/>
  <c r="S13" i="41"/>
  <c r="W13" i="40"/>
  <c r="P14" i="43"/>
  <c r="T14" i="41"/>
  <c r="S14" i="41"/>
  <c r="W14" i="40"/>
  <c r="T19" i="37"/>
  <c r="P19" i="38"/>
  <c r="S16" i="40"/>
  <c r="W16" i="38"/>
  <c r="Q14" i="44"/>
  <c r="U14" i="44" s="1"/>
  <c r="U14" i="43"/>
  <c r="P16" i="41"/>
  <c r="T16" i="40"/>
  <c r="S17" i="40"/>
  <c r="W17" i="38"/>
  <c r="W19" i="37"/>
  <c r="S19" i="38"/>
  <c r="W20" i="37"/>
  <c r="S20" i="38"/>
  <c r="Q17" i="41"/>
  <c r="U17" i="40"/>
  <c r="W23" i="37"/>
  <c r="S23" i="38"/>
  <c r="U19" i="37"/>
  <c r="Q19" i="38"/>
  <c r="P17" i="41"/>
  <c r="T17" i="40"/>
  <c r="Q13" i="44"/>
  <c r="U13" i="44" s="1"/>
  <c r="U13" i="43"/>
  <c r="P13" i="43"/>
  <c r="T13" i="41"/>
  <c r="W22" i="37"/>
  <c r="S22" i="38"/>
  <c r="T23" i="37"/>
  <c r="P23" i="38"/>
  <c r="T20" i="37"/>
  <c r="P20" i="38"/>
  <c r="Q16" i="41"/>
  <c r="U16" i="40"/>
  <c r="P28" i="37"/>
  <c r="T28" i="37" s="1"/>
  <c r="Q27" i="37"/>
  <c r="U27" i="37" s="1"/>
  <c r="P27" i="37"/>
  <c r="T27" i="37" s="1"/>
  <c r="W17" i="37"/>
  <c r="S28" i="37"/>
  <c r="W28" i="37" s="1"/>
  <c r="S27" i="37"/>
  <c r="W27" i="37" s="1"/>
  <c r="W16" i="37"/>
  <c r="W23" i="36"/>
  <c r="S28" i="36"/>
  <c r="W28" i="36" s="1"/>
  <c r="P23" i="40" l="1"/>
  <c r="T23" i="38"/>
  <c r="S17" i="41"/>
  <c r="W17" i="40"/>
  <c r="P19" i="40"/>
  <c r="T19" i="38"/>
  <c r="P27" i="38"/>
  <c r="T27" i="38" s="1"/>
  <c r="S13" i="43"/>
  <c r="W13" i="41"/>
  <c r="S22" i="40"/>
  <c r="W22" i="38"/>
  <c r="S20" i="40"/>
  <c r="W20" i="38"/>
  <c r="Q20" i="40"/>
  <c r="U20" i="38"/>
  <c r="Q28" i="38"/>
  <c r="U28" i="38" s="1"/>
  <c r="Q19" i="40"/>
  <c r="U19" i="38"/>
  <c r="Q27" i="38"/>
  <c r="U27" i="38" s="1"/>
  <c r="S14" i="43"/>
  <c r="W14" i="41"/>
  <c r="S19" i="40"/>
  <c r="W19" i="38"/>
  <c r="P22" i="40"/>
  <c r="T22" i="38"/>
  <c r="Q17" i="43"/>
  <c r="U17" i="41"/>
  <c r="S27" i="38"/>
  <c r="W27" i="38" s="1"/>
  <c r="P20" i="40"/>
  <c r="T20" i="38"/>
  <c r="P28" i="38"/>
  <c r="T28" i="38" s="1"/>
  <c r="P13" i="44"/>
  <c r="T13" i="43"/>
  <c r="S23" i="40"/>
  <c r="W23" i="38"/>
  <c r="P16" i="43"/>
  <c r="T16" i="41"/>
  <c r="P17" i="43"/>
  <c r="T17" i="41"/>
  <c r="S16" i="41"/>
  <c r="W16" i="40"/>
  <c r="P14" i="44"/>
  <c r="T14" i="43"/>
  <c r="S28" i="38"/>
  <c r="W28" i="38" s="1"/>
  <c r="Q16" i="43"/>
  <c r="U16" i="41"/>
  <c r="S23" i="41" l="1"/>
  <c r="W23" i="40"/>
  <c r="S28" i="40"/>
  <c r="W28" i="40" s="1"/>
  <c r="S20" i="41"/>
  <c r="W20" i="40"/>
  <c r="P19" i="41"/>
  <c r="T19" i="40"/>
  <c r="P27" i="40"/>
  <c r="T27" i="40" s="1"/>
  <c r="S16" i="43"/>
  <c r="W16" i="41"/>
  <c r="P22" i="41"/>
  <c r="T22" i="40"/>
  <c r="S22" i="41"/>
  <c r="W22" i="40"/>
  <c r="S17" i="43"/>
  <c r="W17" i="41"/>
  <c r="S14" i="44"/>
  <c r="W14" i="43"/>
  <c r="Q17" i="44"/>
  <c r="U17" i="44" s="1"/>
  <c r="U17" i="43"/>
  <c r="Q19" i="41"/>
  <c r="U19" i="40"/>
  <c r="Q27" i="40"/>
  <c r="U27" i="40" s="1"/>
  <c r="T13" i="44"/>
  <c r="P17" i="44"/>
  <c r="T17" i="44" s="1"/>
  <c r="T17" i="43"/>
  <c r="P16" i="44"/>
  <c r="T16" i="44" s="1"/>
  <c r="T16" i="43"/>
  <c r="S19" i="41"/>
  <c r="W19" i="40"/>
  <c r="S27" i="40"/>
  <c r="W27" i="40" s="1"/>
  <c r="P23" i="41"/>
  <c r="T23" i="40"/>
  <c r="T14" i="44"/>
  <c r="P20" i="41"/>
  <c r="T20" i="40"/>
  <c r="P28" i="40"/>
  <c r="T28" i="40" s="1"/>
  <c r="Q20" i="41"/>
  <c r="U20" i="40"/>
  <c r="Q28" i="40"/>
  <c r="U28" i="40" s="1"/>
  <c r="S13" i="44"/>
  <c r="W13" i="43"/>
  <c r="U16" i="43"/>
  <c r="Q16" i="44"/>
  <c r="W13" i="44" l="1"/>
  <c r="Q19" i="43"/>
  <c r="U19" i="41"/>
  <c r="Q27" i="41"/>
  <c r="U27" i="41" s="1"/>
  <c r="S17" i="44"/>
  <c r="W17" i="44" s="1"/>
  <c r="W17" i="43"/>
  <c r="S19" i="43"/>
  <c r="W19" i="41"/>
  <c r="P19" i="43"/>
  <c r="T19" i="41"/>
  <c r="P27" i="41"/>
  <c r="T27" i="41" s="1"/>
  <c r="S22" i="43"/>
  <c r="W22" i="41"/>
  <c r="P20" i="43"/>
  <c r="T20" i="41"/>
  <c r="P28" i="41"/>
  <c r="T28" i="41" s="1"/>
  <c r="P23" i="43"/>
  <c r="T23" i="41"/>
  <c r="S20" i="43"/>
  <c r="W20" i="41"/>
  <c r="S28" i="41"/>
  <c r="W28" i="41" s="1"/>
  <c r="P22" i="43"/>
  <c r="T22" i="41"/>
  <c r="S27" i="41"/>
  <c r="W27" i="41" s="1"/>
  <c r="Q20" i="43"/>
  <c r="U20" i="41"/>
  <c r="Q28" i="41"/>
  <c r="U28" i="41" s="1"/>
  <c r="W14" i="44"/>
  <c r="S16" i="44"/>
  <c r="W16" i="44" s="1"/>
  <c r="W16" i="43"/>
  <c r="S23" i="43"/>
  <c r="W23" i="41"/>
  <c r="U16" i="44"/>
  <c r="P22" i="44" l="1"/>
  <c r="T22" i="44" s="1"/>
  <c r="T22" i="43"/>
  <c r="P20" i="44"/>
  <c r="T20" i="43"/>
  <c r="P28" i="43"/>
  <c r="T28" i="43" s="1"/>
  <c r="S19" i="44"/>
  <c r="W19" i="44" s="1"/>
  <c r="W19" i="43"/>
  <c r="S27" i="43"/>
  <c r="W27" i="43" s="1"/>
  <c r="W22" i="43"/>
  <c r="S22" i="44"/>
  <c r="W22" i="44" s="1"/>
  <c r="Q20" i="44"/>
  <c r="U20" i="43"/>
  <c r="Q28" i="43"/>
  <c r="U28" i="43" s="1"/>
  <c r="S20" i="44"/>
  <c r="W20" i="43"/>
  <c r="S23" i="44"/>
  <c r="W23" i="44" s="1"/>
  <c r="W23" i="43"/>
  <c r="S28" i="43"/>
  <c r="W28" i="43" s="1"/>
  <c r="Q19" i="44"/>
  <c r="U19" i="43"/>
  <c r="Q27" i="43"/>
  <c r="U27" i="43" s="1"/>
  <c r="P23" i="44"/>
  <c r="T23" i="44" s="1"/>
  <c r="T23" i="43"/>
  <c r="P19" i="44"/>
  <c r="T19" i="43"/>
  <c r="P27" i="43"/>
  <c r="T27" i="43" s="1"/>
  <c r="T19" i="44" l="1"/>
  <c r="P27" i="44"/>
  <c r="T27" i="44" s="1"/>
  <c r="W20" i="44"/>
  <c r="S28" i="44"/>
  <c r="W28" i="44" s="1"/>
  <c r="S27" i="44"/>
  <c r="W27" i="44" s="1"/>
  <c r="U19" i="44"/>
  <c r="Q27" i="44"/>
  <c r="U27" i="44" s="1"/>
  <c r="Q28" i="44"/>
  <c r="U28" i="44" s="1"/>
  <c r="U20" i="44"/>
  <c r="T20" i="44"/>
  <c r="P28" i="44"/>
  <c r="T28"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<sst xmlns="http://schemas.openxmlformats.org/spreadsheetml/2006/main" count="1828" uniqueCount="130">
  <si>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</si>
  <si>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</si>
  <si>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</si>
  <si>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</si>
  <si>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</si>
  <si>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</si>
  <si>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</si>
  <si>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</si>
  <si>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</si>
  <si>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</si>
  <si>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</si>
  <si>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</si>
  <si>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</si>
  <si>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</si>
  <si>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</si>
  <si>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</si>
  <si>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</si>
  <si>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</si>
  <si>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</si>
  <si>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</si>
  <si>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</si>
  <si>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</si>
  <si>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</si>
  <si>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</si>
  <si>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</si>
  <si>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</si>
  <si>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</si>
  <si>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</si>
  <si>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</si>
  <si>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</si>
  <si>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</si>
  <si>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</si>
  <si>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</si>
  <si>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</si>
  <si>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</si>
  <si>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</si>
  <si>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</si>
  <si>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</si>
  <si>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</si>
  <si>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</si>
  <si>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</si>
  <si>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</si>
  <si>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</si>
  <si>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</si>
  <si>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</si>
  <si>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</si>
  <si>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</si>
  <si>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</si>
  <si>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</si>
  <si>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</si>
  <si>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</si>
  <si>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</si>
  <si>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</si>
  <si>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</si>
  <si>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</si>
  <si>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</si>
  <si>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</si>
  <si>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</si>
  <si>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</si>
  <si>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</si>
  <si>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</si>
  <si>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</si>
  <si>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</si>
  <si>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</si>
  <si>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</si>
  <si>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</si>
  <si>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</si>
  <si>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</si>
  <si>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</si>
  <si>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</si>
  <si>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</si>
  <si>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</si>
  <si>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</si>
  <si>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</si>
  <si>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</si>
  <si>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</si>
  <si>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</si>
  <si>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</si>
  <si>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</si>
  <si>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</si>
  <si>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</si>
  <si>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</si>
  <si>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</si>
  <si>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</si>
  <si>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</si>
  <si>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</si>
  <si>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</si>
  <si>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</si>
  <si>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</si>
  <si>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</si>
  <si>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</si>
  <si>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</si>
  <si>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</si>
  <si>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</si>
  <si>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</si>
  <si>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</si>
  <si>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</si>
  <si>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</si>
  <si>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</si>
  <si>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</si>
  <si>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</si>
  <si>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</si>
  <si>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</si>
  <si>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</si>
  <si>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</si>
  <si>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</si>
  <si>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</si>
  <si>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</si>
  <si>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</si>
  <si>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</si>
  <si>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</si>
  <si>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</si>
  <si>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</si>
  <si>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</si>
  <si>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</si>
  <si>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</si>
  <si>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</si>
  <si>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</si>
  <si>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</si>
  <si>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</si>
  <si>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</si>
  <si>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</si>
  <si>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</si>
  <si>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</si>
  <si>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</si>
  <si>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</si>
  <si>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</si>
  <si>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</si>
  <si>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Monthly Cruise Occupany Ratio GPH for 2022-2024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</si>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</sst>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147530</xdr:colOff>
      <xdr:row>0</xdr:row>
      <xdr:rowOff>0</xdr:rowOff>
    </xdr:from>
    <xdr:to>
      <xdr:col>32</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6.xml"/><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45397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1073</v>
      </c>
      <c r="Q13" s="68">
        <f>'Aug-23'!Q13+'Sep-23'!H13</f>
        <v>139</v>
      </c>
      <c r="R13" s="68">
        <f>'Aug-23'!R13+'Sep-23'!I13</f>
        <v>551</v>
      </c>
      <c r="S13" s="68">
        <f>'Aug-23'!S13+'Sep-23'!J13</f>
        <v>1102</v>
      </c>
      <c r="T13" s="64">
        <f>IFERROR(O13/P13-1,"n/a")</f>
        <v>7.6421248835041977E-2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2395311</v>
      </c>
      <c r="Q14" s="68">
        <f>'Aug-23'!Q14+'Sep-23'!H14</f>
        <v>180900</v>
      </c>
      <c r="R14" s="68">
        <f>'Aug-23'!R14+'Sep-23'!I14</f>
        <v>1092884</v>
      </c>
      <c r="S14" s="68">
        <f>'Aug-23'!S14+'Sep-23'!J14</f>
        <v>3343418</v>
      </c>
      <c r="T14" s="64">
        <f>IFERROR(O14/P14-1,"n/a")</f>
        <v>0.58081518433305734</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450</v>
      </c>
      <c r="Q16" s="68">
        <f>'Aug-23'!Q16+'Sep-23'!H16</f>
        <v>136</v>
      </c>
      <c r="R16" s="68">
        <f>'Aug-23'!R16+'Sep-23'!I16</f>
        <v>21</v>
      </c>
      <c r="S16" s="68">
        <f>'Aug-23'!S16+'Sep-23'!J16</f>
        <v>403</v>
      </c>
      <c r="T16" s="64">
        <f>IFERROR(O16/P16-1,"n/a")</f>
        <v>-5.555555555555558E-2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767995</v>
      </c>
      <c r="Q17" s="68">
        <f>'Aug-23'!Q17+'Sep-23'!H17</f>
        <v>215286</v>
      </c>
      <c r="R17" s="68">
        <f>'Aug-23'!R17+'Sep-23'!I17</f>
        <v>49726</v>
      </c>
      <c r="S17" s="68">
        <f>'Aug-23'!S17+'Sep-23'!J17</f>
        <v>1081890</v>
      </c>
      <c r="T17" s="64">
        <f>IFERROR(O17/P17-1,"n/a")</f>
        <v>0.73389019459762106</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545</v>
      </c>
      <c r="Q22" s="68">
        <f>'Aug-23'!Q22+'Sep-23'!H22</f>
        <v>84</v>
      </c>
      <c r="R22" s="68">
        <f>'Aug-23'!R22+'Sep-23'!I22</f>
        <v>205</v>
      </c>
      <c r="S22" s="68">
        <f>'Aug-23'!S22+'Sep-23'!J22</f>
        <v>819</v>
      </c>
      <c r="T22" s="64">
        <f>IFERROR(O22/P22-1,"n/a")</f>
        <v>0.79082568807339459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1330450</v>
      </c>
      <c r="Q23" s="68">
        <f>'Aug-23'!Q23+'Sep-23'!H23</f>
        <v>167883</v>
      </c>
      <c r="R23" s="68">
        <f>'Aug-23'!R23+'Sep-23'!I23</f>
        <v>545974</v>
      </c>
      <c r="S23" s="68">
        <f>'Aug-23'!S23+'Sep-23'!J23</f>
        <v>2565359</v>
      </c>
      <c r="T23" s="64">
        <f>IFERROR(O23/P23-1,"n/a")</f>
        <v>1.2820489308128828</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2589</v>
      </c>
      <c r="Q27" s="75">
        <f t="shared" si="3"/>
        <v>375</v>
      </c>
      <c r="R27" s="75">
        <f t="shared" si="3"/>
        <v>785</v>
      </c>
      <c r="S27" s="75">
        <f t="shared" si="3"/>
        <v>2568</v>
      </c>
      <c r="T27" s="66">
        <f>IFERROR(O27/P27-1,"n/a")</f>
        <v>0.20471224410969491</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5211093</v>
      </c>
      <c r="Q28" s="76">
        <f t="shared" si="3"/>
        <v>568611</v>
      </c>
      <c r="R28" s="76">
        <f t="shared" si="3"/>
        <v>1698631</v>
      </c>
      <c r="S28" s="76">
        <f t="shared" si="3"/>
        <v>7494720</v>
      </c>
      <c r="T28" s="67">
        <f>IFERROR(O28/P28-1,"n/a")</f>
        <v>0.76585871716355869</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543</v>
      </c>
      <c r="Q37" s="74">
        <f>'Aug-23'!Q37+'Sep-23'!H37</f>
        <v>139</v>
      </c>
      <c r="R37" s="74">
        <f>'Aug-23'!R37+'Sep-23'!I37</f>
        <v>42</v>
      </c>
      <c r="S37" s="74">
        <f>'Aug-23'!S37+'Sep-23'!J37</f>
        <v>586</v>
      </c>
      <c r="T37" s="120">
        <f>IFERROR(O37/P37-1,"n/a")</f>
        <v>0.15101289134438312</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1635653</v>
      </c>
      <c r="Q38" s="74">
        <f>'Aug-23'!Q38+'Sep-23'!H38</f>
        <v>180900</v>
      </c>
      <c r="R38" s="74">
        <f>'Aug-23'!R38+'Sep-23'!I38</f>
        <v>0</v>
      </c>
      <c r="S38" s="74">
        <f>'Aug-23'!S38+'Sep-23'!J38</f>
        <v>1892314</v>
      </c>
      <c r="T38" s="120">
        <f>IFERROR(O38/P38-1,"n/a")</f>
        <v>0.37459473372408447</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414</v>
      </c>
      <c r="Q40" s="74">
        <f>'Aug-23'!Q40+'Sep-23'!H40</f>
        <v>124</v>
      </c>
      <c r="R40" s="74">
        <f>'Aug-23'!R40+'Sep-23'!I40</f>
        <v>11</v>
      </c>
      <c r="S40" s="74">
        <f>'Aug-23'!S40+'Sep-23'!J40</f>
        <v>380</v>
      </c>
      <c r="T40" s="120">
        <f>IFERROR(O40/P40-1,"n/a")</f>
        <v>-3.8647342995169032E-2</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731487</v>
      </c>
      <c r="Q41" s="74">
        <f>'Aug-23'!Q41+'Sep-23'!H41</f>
        <v>205183</v>
      </c>
      <c r="R41" s="74">
        <f>'Aug-23'!R41+'Sep-23'!I41</f>
        <v>8613</v>
      </c>
      <c r="S41" s="74">
        <f>'Aug-23'!S41+'Sep-23'!J41</f>
        <v>1001516</v>
      </c>
      <c r="T41" s="120">
        <f>IFERROR(O41/P41-1,"n/a")</f>
        <v>0.70688474299611603</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492</v>
      </c>
      <c r="Q46" s="74">
        <f>'Aug-23'!Q46+'Sep-23'!H46</f>
        <v>84</v>
      </c>
      <c r="R46" s="74">
        <f>'Aug-23'!R46+'Sep-23'!I46</f>
        <v>0</v>
      </c>
      <c r="S46" s="74">
        <f>'Aug-23'!S46+'Sep-23'!J46</f>
        <v>496</v>
      </c>
      <c r="T46" s="120">
        <f>IFERROR(O46/P46-1,"n/a")</f>
        <v>0.40040650406504064</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1261996</v>
      </c>
      <c r="Q47" s="74">
        <f>'Aug-23'!Q47+'Sep-23'!H47</f>
        <v>167883</v>
      </c>
      <c r="R47" s="74">
        <f>'Aug-23'!R47+'Sep-23'!I47</f>
        <v>0</v>
      </c>
      <c r="S47" s="74">
        <f>'Aug-23'!S47+'Sep-23'!J47</f>
        <v>1645544</v>
      </c>
      <c r="T47" s="120">
        <f>IFERROR(O47/P47-1,"n/a")</f>
        <v>0.74317351243585561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1958</v>
      </c>
      <c r="Q51" s="75">
        <f t="shared" si="11"/>
        <v>363</v>
      </c>
      <c r="R51" s="75">
        <f t="shared" si="11"/>
        <v>58</v>
      </c>
      <c r="S51" s="75">
        <f t="shared" si="11"/>
        <v>1700</v>
      </c>
      <c r="T51" s="66">
        <f>IFERROR(O51/P51-1,"n/a")</f>
        <v>0.15015321756894795</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4343388</v>
      </c>
      <c r="Q52" s="76">
        <f t="shared" si="11"/>
        <v>558508</v>
      </c>
      <c r="R52" s="76">
        <f t="shared" si="11"/>
        <v>16907</v>
      </c>
      <c r="S52" s="76">
        <f t="shared" si="11"/>
        <v>5036943</v>
      </c>
      <c r="T52" s="67">
        <f>IFERROR(O52/P52-1,"n/a")</f>
        <v>0.54803001712027566</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991</v>
      </c>
      <c r="Q13" s="68">
        <f>'July-23'!Q13+'Aug-23'!H13</f>
        <v>79</v>
      </c>
      <c r="R13" s="68">
        <f>'July-23'!R13+'Aug-23'!I13</f>
        <v>551</v>
      </c>
      <c r="S13" s="68">
        <f>'July-23'!S13+'Aug-23'!J13</f>
        <v>1023</v>
      </c>
      <c r="T13" s="64">
        <f>IFERROR(O13/P13-1,"n/a")</f>
        <v>6.6599394550958646E-2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2114731</v>
      </c>
      <c r="Q14" s="68">
        <f>'July-23'!Q14+'Aug-23'!H14</f>
        <v>97505</v>
      </c>
      <c r="R14" s="68">
        <f>'July-23'!R14+'Aug-23'!I14</f>
        <v>1092884</v>
      </c>
      <c r="S14" s="68">
        <f>'July-23'!S14+'Aug-23'!J14</f>
        <v>3108965</v>
      </c>
      <c r="T14" s="64">
        <f>IFERROR(O14/P14-1,"n/a")</f>
        <v>0.64223913112353292</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376</v>
      </c>
      <c r="Q16" s="68">
        <f>'July-23'!Q16+'Aug-23'!H16</f>
        <v>102</v>
      </c>
      <c r="R16" s="68">
        <f>'July-23'!R16+'Aug-23'!I16</f>
        <v>12</v>
      </c>
      <c r="S16" s="68">
        <f>'July-23'!S16+'Aug-23'!J16</f>
        <v>333</v>
      </c>
      <c r="T16" s="64">
        <f>IFERROR(O16/P16-1,"n/a")</f>
        <v>-5.0531914893616969E-2</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617914</v>
      </c>
      <c r="Q17" s="68">
        <f>'July-23'!Q17+'Aug-23'!H17</f>
        <v>151020</v>
      </c>
      <c r="R17" s="68">
        <f>'July-23'!R17+'Aug-23'!I17</f>
        <v>43654</v>
      </c>
      <c r="S17" s="68">
        <f>'July-23'!S17+'Aug-23'!J17</f>
        <v>912754</v>
      </c>
      <c r="T17" s="64">
        <f>IFERROR(O17/P17-1,"n/a")</f>
        <v>0.79397780273630314</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460</v>
      </c>
      <c r="Q22" s="68">
        <f>'July-23'!Q22+'Aug-23'!H22</f>
        <v>38</v>
      </c>
      <c r="R22" s="68">
        <f>'July-23'!R22+'Aug-23'!I22</f>
        <v>205</v>
      </c>
      <c r="S22" s="68">
        <f>'July-23'!S22+'Aug-23'!J22</f>
        <v>733</v>
      </c>
      <c r="T22" s="64">
        <f>IFERROR(O22/P22-1,"n/a")</f>
        <v>0.86304347826086958</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1062740</v>
      </c>
      <c r="Q23" s="68">
        <f>'July-23'!Q23+'Aug-23'!H23</f>
        <v>78164</v>
      </c>
      <c r="R23" s="68">
        <f>'July-23'!R23+'Aug-23'!I23</f>
        <v>545974</v>
      </c>
      <c r="S23" s="68">
        <f>'July-23'!S23+'Aug-23'!J23</f>
        <v>2261323</v>
      </c>
      <c r="T23" s="64">
        <f>IFERROR(O23/P23-1,"n/a")</f>
        <v>1.5043256111560681</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2255</v>
      </c>
      <c r="Q27" s="75">
        <f t="shared" si="3"/>
        <v>228</v>
      </c>
      <c r="R27" s="75">
        <f t="shared" si="3"/>
        <v>775</v>
      </c>
      <c r="S27" s="75">
        <f t="shared" si="3"/>
        <v>2300</v>
      </c>
      <c r="T27" s="66">
        <f>IFERROR(O27/P27-1,"n/a")</f>
        <v>0.21064301552106435</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4373041</v>
      </c>
      <c r="Q28" s="76">
        <f t="shared" si="3"/>
        <v>328007</v>
      </c>
      <c r="R28" s="76">
        <f t="shared" si="3"/>
        <v>1692559</v>
      </c>
      <c r="S28" s="76">
        <f t="shared" si="3"/>
        <v>6709299</v>
      </c>
      <c r="T28" s="67">
        <f>IFERROR(O28/P28-1,"n/a")</f>
        <v>0.85254380189895307</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461</v>
      </c>
      <c r="Q37" s="74">
        <f>'July-23'!Q37+'Aug-23'!H37</f>
        <v>79</v>
      </c>
      <c r="R37" s="74">
        <f>'July-23'!R37+'Aug-23'!I37</f>
        <v>42</v>
      </c>
      <c r="S37" s="74">
        <f>'July-23'!S37+'Aug-23'!J37</f>
        <v>507</v>
      </c>
      <c r="T37" s="120">
        <f>IFERROR(O37/P37-1,"n/a")</f>
        <v>0.14316702819956606</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1355073</v>
      </c>
      <c r="Q38" s="74">
        <f>'July-23'!Q38+'Aug-23'!H38</f>
        <v>97505</v>
      </c>
      <c r="R38" s="74">
        <f>'July-23'!R38+'Aug-23'!I38</f>
        <v>0</v>
      </c>
      <c r="S38" s="74">
        <f>'July-23'!S38+'Aug-23'!J38</f>
        <v>1657861</v>
      </c>
      <c r="T38" s="120">
        <f>IFERROR(O38/P38-1,"n/a")</f>
        <v>0.42775333875001564</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340</v>
      </c>
      <c r="Q40" s="74">
        <f>'July-23'!Q40+'Aug-23'!H40</f>
        <v>90</v>
      </c>
      <c r="R40" s="74">
        <f>'July-23'!R40+'Aug-23'!I40</f>
        <v>2</v>
      </c>
      <c r="S40" s="74">
        <f>'July-23'!S40+'Aug-23'!J40</f>
        <v>310</v>
      </c>
      <c r="T40" s="120">
        <f>IFERROR(O40/P40-1,"n/a")</f>
        <v>-2.9411764705882359E-2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581406</v>
      </c>
      <c r="Q41" s="74">
        <f>'July-23'!Q41+'Aug-23'!H41</f>
        <v>140917</v>
      </c>
      <c r="R41" s="74">
        <f>'July-23'!R41+'Aug-23'!I41</f>
        <v>2541</v>
      </c>
      <c r="S41" s="74">
        <f>'July-23'!S41+'Aug-23'!J41</f>
        <v>832380</v>
      </c>
      <c r="T41" s="120">
        <f>IFERROR(O41/P41-1,"n/a")</f>
        <v>0.76377436765358464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407</v>
      </c>
      <c r="Q46" s="74">
        <f>'July-23'!Q46+'Aug-23'!H46</f>
        <v>38</v>
      </c>
      <c r="R46" s="74">
        <f>'July-23'!R46+'Aug-23'!I46</f>
        <v>0</v>
      </c>
      <c r="S46" s="74">
        <f>'July-23'!S46+'Aug-23'!J46</f>
        <v>410</v>
      </c>
      <c r="T46" s="120">
        <f>IFERROR(O46/P46-1,"n/a")</f>
        <v>0.40049140049140042</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994286</v>
      </c>
      <c r="Q47" s="74">
        <f>'July-23'!Q47+'Aug-23'!H47</f>
        <v>78164</v>
      </c>
      <c r="R47" s="74">
        <f>'July-23'!R47+'Aug-23'!I47</f>
        <v>0</v>
      </c>
      <c r="S47" s="74">
        <f>'July-23'!S47+'Aug-23'!J47</f>
        <v>1341508</v>
      </c>
      <c r="T47" s="120">
        <f>IFERROR(O47/P47-1,"n/a")</f>
        <v>0.83566197251092733</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1624</v>
      </c>
      <c r="Q51" s="75">
        <f t="shared" si="11"/>
        <v>216</v>
      </c>
      <c r="R51" s="75">
        <f t="shared" si="11"/>
        <v>48</v>
      </c>
      <c r="S51" s="75">
        <f t="shared" si="11"/>
        <v>1432</v>
      </c>
      <c r="T51" s="66">
        <f>IFERROR(O51/P51-1,"n/a")</f>
        <v>0.14716748768472909</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3505336</v>
      </c>
      <c r="Q52" s="76">
        <f t="shared" si="11"/>
        <v>317904</v>
      </c>
      <c r="R52" s="76">
        <f t="shared" si="11"/>
        <v>10835</v>
      </c>
      <c r="S52" s="76">
        <f t="shared" si="11"/>
        <v>4251522</v>
      </c>
      <c r="T52" s="67">
        <f>IFERROR(O52/P52-1,"n/a")</f>
        <v>0.60409472872215386</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7" zoomScaleNormal="100" workbookViewId="0">
      <selection activeCell="G13" sqref="G13:G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G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1" width="5.86328125" customWidth="1"/>
    <col min="32" max="32" width="9.1328125" customWidth="1"/>
    <col min="33" max="33" width="3.265625" style="9" customWidth="1"/>
    <col min="34" max="48" width="0" style="9" hidden="1" customWidth="1"/>
    <col min="49" max="59" width="0" hidden="1" customWidth="1"/>
    <col min="60" max="16384" width="9.1328125" hidden="1"/>
  </cols>
  <sheetData>
    <row r="1" spans="1:48"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row>
    <row r="2" spans="1:48" ht="18"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row>
    <row r="3" spans="1:48" ht="14.25">
      <c r="A3" s="9"/>
      <c r="B3" s="10"/>
      <c r="C3" s="24"/>
      <c r="D3" s="24"/>
      <c r="E3" s="24"/>
      <c r="F3" s="93"/>
      <c r="G3" s="93"/>
      <c r="H3" s="93"/>
      <c r="I3" s="93"/>
      <c r="J3" s="93"/>
      <c r="K3" s="93"/>
      <c r="L3" s="93"/>
      <c r="M3" s="93"/>
      <c r="N3" s="93"/>
      <c r="O3" s="93"/>
      <c r="P3" s="93"/>
      <c r="Q3" s="93"/>
      <c r="R3" s="24"/>
      <c r="S3" s="24"/>
      <c r="AF3" s="25">
        <f>+' '!I17</f>
        <v>45397</v>
      </c>
    </row>
    <row r="4" spans="1:48" ht="15.75">
      <c r="A4" s="9"/>
      <c r="B4" s="11" t="s">
        <v>7</v>
      </c>
      <c r="C4" s="26"/>
      <c r="D4" s="24"/>
      <c r="E4" s="58" t="s">
        <v>129</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row>
    <row r="5" spans="1:48"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row>
    <row r="6" spans="1:48"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row>
    <row r="7" spans="1:48"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row>
    <row r="8" spans="1:48"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39" t="s">
        <v>77</v>
      </c>
      <c r="AG8" s="9"/>
      <c r="AH8" s="19"/>
      <c r="AI8" s="19"/>
      <c r="AJ8" s="19"/>
      <c r="AK8" s="19"/>
      <c r="AL8" s="19"/>
      <c r="AM8" s="19"/>
      <c r="AN8" s="19"/>
      <c r="AO8" s="19"/>
      <c r="AP8" s="19"/>
      <c r="AQ8" s="19"/>
      <c r="AR8" s="19"/>
      <c r="AS8" s="19"/>
      <c r="AT8" s="19"/>
      <c r="AU8" s="19"/>
      <c r="AV8" s="19"/>
    </row>
    <row r="9" spans="1:4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4">
        <v>1.0980000000000001</v>
      </c>
    </row>
    <row r="10" spans="1:48" ht="20.25" customHeight="1">
      <c r="A10" s="9"/>
      <c r="B10" s="18"/>
      <c r="C10" s="102"/>
      <c r="D10" s="103"/>
      <c r="E10" s="103"/>
      <c r="F10" s="99"/>
      <c r="G10" s="99"/>
      <c r="H10" s="99"/>
      <c r="I10" s="99"/>
      <c r="J10" s="99"/>
      <c r="K10" s="99"/>
      <c r="L10" s="99"/>
      <c r="M10" s="99"/>
      <c r="N10" s="99"/>
      <c r="O10" s="99"/>
      <c r="P10" s="99"/>
      <c r="Q10" s="104"/>
      <c r="R10" s="9"/>
      <c r="S10" s="9"/>
    </row>
    <row r="11" spans="1:48" ht="20.25" customHeight="1">
      <c r="A11" s="9"/>
      <c r="B11" s="9"/>
      <c r="C11" s="9"/>
      <c r="D11" s="9"/>
      <c r="E11" s="9"/>
      <c r="F11"/>
      <c r="G11"/>
      <c r="H11"/>
      <c r="I11"/>
      <c r="J11"/>
      <c r="K11"/>
      <c r="L11"/>
      <c r="M11"/>
      <c r="N11"/>
      <c r="O11" s="91"/>
      <c r="P11" s="91"/>
      <c r="Q11" s="91"/>
      <c r="R11" s="9"/>
      <c r="S11" s="9"/>
    </row>
    <row r="12" spans="1:48" ht="20.25" customHeight="1">
      <c r="A12" s="9"/>
      <c r="B12" s="9"/>
      <c r="C12" s="100" t="s">
        <v>97</v>
      </c>
      <c r="D12" s="9"/>
      <c r="E12" s="9"/>
      <c r="F12"/>
      <c r="G12"/>
      <c r="H12"/>
      <c r="I12"/>
      <c r="J12"/>
      <c r="K12"/>
      <c r="L12"/>
      <c r="M12"/>
      <c r="N12"/>
      <c r="O12" s="91"/>
      <c r="P12" s="91"/>
      <c r="Q12" s="91"/>
      <c r="R12" s="9"/>
      <c r="S12" s="9"/>
    </row>
    <row r="13" spans="1:48" ht="20.25" customHeight="1">
      <c r="A13" s="9"/>
      <c r="B13" s="9"/>
      <c r="C13" s="100" t="s">
        <v>98</v>
      </c>
      <c r="D13" s="9"/>
      <c r="E13" s="9"/>
      <c r="F13"/>
      <c r="G13"/>
      <c r="H13"/>
      <c r="I13"/>
      <c r="J13"/>
      <c r="K13"/>
      <c r="L13"/>
      <c r="M13"/>
      <c r="N13"/>
      <c r="O13" s="91"/>
      <c r="P13" s="91"/>
      <c r="Q13" s="91"/>
      <c r="R13" s="9"/>
      <c r="S13" s="9"/>
    </row>
    <row r="14" spans="1:48" ht="26.65" hidden="1" customHeight="1"/>
    <row r="15" spans="1:48" ht="26.45" hidden="1" customHeight="1"/>
    <row r="16" spans="1:4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35D8-483B-435B-93D5-429104F5F3BB}">
  <dimension ref="A1:AH66"/>
  <sheetViews>
    <sheetView showGridLines="0" tabSelected="1" zoomScale="50" zoomScaleNormal="50" workbookViewId="0">
      <selection activeCell="S38" sqref="S38"/>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9"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5">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5">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5">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5">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1.25"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'Dec-23'!O37+'Jan-24'!F37</f>
        <v>1297</v>
      </c>
      <c r="S37" s="74">
        <f>'Dec-23'!P37+'Jan-24'!G37</f>
        <v>1144</v>
      </c>
      <c r="T37" s="74">
        <f>'Dec-23'!Q37+'Jan-24'!H37</f>
        <v>679</v>
      </c>
      <c r="U37" s="74">
        <f>'Dec-23'!R37+'Jan-24'!I37</f>
        <v>42</v>
      </c>
      <c r="V37" s="74">
        <f>'Dec-23'!S37+'Jan-24'!J37</f>
        <v>1255</v>
      </c>
      <c r="W37" s="64"/>
      <c r="X37" s="120">
        <f>IFERROR(R37/S37-1,"n/a")</f>
        <v>0.13374125874125875</v>
      </c>
      <c r="Y37" s="120">
        <f>IFERROR(R37/T37-1,"n/a")</f>
        <v>0.9101620029455082</v>
      </c>
      <c r="Z37" s="120">
        <f>IFERROR(R37/U37-1,"n/a")</f>
        <v>29.88095238095238</v>
      </c>
      <c r="AA37" s="121">
        <f>IFERROR(R37/V37-1,"n/a")</f>
        <v>3.3466135458167345E-2</v>
      </c>
      <c r="AB37" s="150"/>
      <c r="AC37" s="89">
        <v>1486</v>
      </c>
      <c r="AD37" s="89">
        <v>1052</v>
      </c>
      <c r="AE37" s="70">
        <v>551</v>
      </c>
      <c r="AF37" s="78">
        <v>1584</v>
      </c>
      <c r="AH37" s="123"/>
    </row>
    <row r="38" spans="1:34" s="124" customFormat="1" ht="10.5">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'Dec-23'!O38+'Jan-24'!F38</f>
        <v>4315797</v>
      </c>
      <c r="S38" s="74">
        <f>'Dec-23'!P38+'Jan-24'!G38</f>
        <v>3355704</v>
      </c>
      <c r="T38" s="74">
        <f>'Dec-23'!Q38+'Jan-24'!H38</f>
        <v>958813</v>
      </c>
      <c r="U38" s="74">
        <f>'Dec-23'!R38+'Jan-24'!I38</f>
        <v>0</v>
      </c>
      <c r="V38" s="74">
        <f>'Dec-23'!S38+'Jan-24'!J38</f>
        <v>3586052</v>
      </c>
      <c r="W38" s="64"/>
      <c r="X38" s="120">
        <f>IFERROR(R38/S38-1,"n/a")</f>
        <v>0.28610777351041694</v>
      </c>
      <c r="Y38" s="120">
        <f>IFERROR(R38/T38-1,"n/a")</f>
        <v>3.5011874056776451</v>
      </c>
      <c r="Z38" s="120" t="str">
        <f>IFERROR(R38/U38-1,"n/a")</f>
        <v>n/a</v>
      </c>
      <c r="AA38" s="121">
        <f>IFERROR(R38/V38-1,"n/a")</f>
        <v>0.20349537597335443</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'Dec-23'!O40+'Jan-24'!F40</f>
        <v>557</v>
      </c>
      <c r="S40" s="74">
        <f>'Dec-23'!P40+'Jan-24'!G40</f>
        <v>541</v>
      </c>
      <c r="T40" s="74">
        <f>'Dec-23'!Q40+'Jan-24'!H40</f>
        <v>195</v>
      </c>
      <c r="U40" s="74">
        <f>'Dec-23'!R40+'Jan-24'!I40</f>
        <v>46</v>
      </c>
      <c r="V40" s="74">
        <f>'Dec-23'!S40+'Jan-24'!J40</f>
        <v>575</v>
      </c>
      <c r="W40" s="64"/>
      <c r="X40" s="120">
        <f>IFERROR(R40/S40-1,"n/a")</f>
        <v>2.9574861367837268E-2</v>
      </c>
      <c r="Y40" s="120">
        <f>IFERROR(R40/T40-1,"n/a")</f>
        <v>1.8564102564102565</v>
      </c>
      <c r="Z40" s="120">
        <f>IFERROR(R40/U40-1,"n/a")</f>
        <v>11.108695652173912</v>
      </c>
      <c r="AA40" s="121">
        <f>IFERROR(R40/V40-1,"n/a")</f>
        <v>-3.1304347826086931E-2</v>
      </c>
      <c r="AB40" s="150"/>
      <c r="AC40" s="89">
        <v>563</v>
      </c>
      <c r="AD40" s="89">
        <v>226</v>
      </c>
      <c r="AE40" s="70">
        <v>66</v>
      </c>
      <c r="AF40" s="78">
        <v>573</v>
      </c>
      <c r="AH40" s="123"/>
    </row>
    <row r="41" spans="1:34" s="124" customFormat="1" ht="10.5">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'Dec-23'!O41+'Jan-24'!F41</f>
        <v>1621064</v>
      </c>
      <c r="S41" s="74">
        <f>'Dec-23'!P41+'Jan-24'!G41</f>
        <v>945254</v>
      </c>
      <c r="T41" s="74">
        <f>'Dec-23'!Q41+'Jan-24'!H41</f>
        <v>294134</v>
      </c>
      <c r="U41" s="74">
        <f>'Dec-23'!R41+'Jan-24'!I41</f>
        <v>30850</v>
      </c>
      <c r="V41" s="74">
        <f>'Dec-23'!S41+'Jan-24'!J41</f>
        <v>1341300</v>
      </c>
      <c r="W41" s="64"/>
      <c r="X41" s="120">
        <f>IFERROR(R41/S41-1,"n/a")</f>
        <v>0.71495069050223536</v>
      </c>
      <c r="Y41" s="120">
        <f>IFERROR(R41/T41-1,"n/a")</f>
        <v>4.5113111710988871</v>
      </c>
      <c r="Z41" s="120">
        <f>IFERROR(R41/U41-1,"n/a")</f>
        <v>51.546645056726092</v>
      </c>
      <c r="AA41" s="121">
        <f>IFERROR(R41/V41-1,"n/a")</f>
        <v>0.20857675389547459</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5">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'Dec-23'!O43+'Jan-24'!F43</f>
        <v>687</v>
      </c>
      <c r="S43" s="74">
        <f>'Dec-23'!P43+'Jan-24'!G43</f>
        <v>650</v>
      </c>
      <c r="T43" s="74">
        <f>'Dec-23'!Q43+'Jan-24'!H43</f>
        <v>50</v>
      </c>
      <c r="U43" s="74">
        <f>'Dec-23'!R43+'Jan-24'!I43</f>
        <v>7</v>
      </c>
      <c r="V43" s="74">
        <f>'Dec-23'!S43+'Jan-24'!J43</f>
        <v>285</v>
      </c>
      <c r="W43" s="64"/>
      <c r="X43" s="120">
        <f>IFERROR(R43/S43-1,"n/a")</f>
        <v>5.6923076923076854E-2</v>
      </c>
      <c r="Y43" s="120">
        <f>IFERROR(R43/T43-1,"n/a")</f>
        <v>12.74</v>
      </c>
      <c r="Z43" s="120">
        <f>IFERROR(R43/U43-1,"n/a")</f>
        <v>97.142857142857139</v>
      </c>
      <c r="AA43" s="121">
        <f>IFERROR(R43/V43-1,"n/a")</f>
        <v>1.4105263157894736</v>
      </c>
      <c r="AB43" s="150"/>
      <c r="AC43" s="89">
        <v>669</v>
      </c>
      <c r="AD43" s="89">
        <v>59</v>
      </c>
      <c r="AE43" s="70">
        <v>9</v>
      </c>
      <c r="AF43" s="78">
        <v>287</v>
      </c>
      <c r="AH43" s="123"/>
    </row>
    <row r="44" spans="1:34" s="124" customFormat="1" ht="10.5">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'Dec-23'!O44+'Jan-24'!F44</f>
        <v>1259520</v>
      </c>
      <c r="S44" s="74">
        <f>'Dec-23'!P44+'Jan-24'!G44</f>
        <v>888270</v>
      </c>
      <c r="T44" s="74">
        <f>'Dec-23'!Q44+'Jan-24'!H44</f>
        <v>18355</v>
      </c>
      <c r="U44" s="74">
        <f>'Dec-23'!R44+'Jan-24'!I44</f>
        <v>8294</v>
      </c>
      <c r="V44" s="74">
        <f>'Dec-23'!S44+'Jan-24'!J44</f>
        <v>580269</v>
      </c>
      <c r="W44" s="64"/>
      <c r="X44" s="120">
        <f>IFERROR(R44/S44-1,"n/a")</f>
        <v>0.41794724576986719</v>
      </c>
      <c r="Y44" s="120">
        <f>IFERROR(R44/T44-1,"n/a")</f>
        <v>67.619994551893214</v>
      </c>
      <c r="Z44" s="120">
        <f>IFERROR(R44/U44-1,"n/a")</f>
        <v>150.85917530745118</v>
      </c>
      <c r="AA44" s="121">
        <f>IFERROR(R44/V44-1,"n/a")</f>
        <v>1.170579507090677</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'Dec-23'!O46+'Jan-24'!F46</f>
        <v>1306</v>
      </c>
      <c r="S46" s="74">
        <f>'Dec-23'!P46+'Jan-24'!G46</f>
        <v>944</v>
      </c>
      <c r="T46" s="74">
        <f>'Dec-23'!Q46+'Jan-24'!H46</f>
        <v>299</v>
      </c>
      <c r="U46" s="74">
        <f>'Dec-23'!R46+'Jan-24'!I46</f>
        <v>0</v>
      </c>
      <c r="V46" s="74">
        <f>'Dec-23'!S46+'Jan-24'!J46</f>
        <v>757</v>
      </c>
      <c r="W46" s="64"/>
      <c r="X46" s="120">
        <f>IFERROR(R46/S46-1,"n/a")</f>
        <v>0.38347457627118642</v>
      </c>
      <c r="Y46" s="120">
        <f>IFERROR(R46/T46-1,"n/a")</f>
        <v>3.367892976588629</v>
      </c>
      <c r="Z46" s="120" t="str">
        <f>IFERROR(R46/U46-1,"n/a")</f>
        <v>n/a</v>
      </c>
      <c r="AA46" s="121">
        <f>IFERROR(R46/V46-1,"n/a")</f>
        <v>0.72523117569352702</v>
      </c>
      <c r="AB46" s="150"/>
      <c r="AC46" s="89">
        <v>1129</v>
      </c>
      <c r="AD46" s="89">
        <v>336</v>
      </c>
      <c r="AE46" s="84">
        <v>43</v>
      </c>
      <c r="AF46" s="78">
        <v>781</v>
      </c>
      <c r="AH46" s="123"/>
    </row>
    <row r="47" spans="1:34" s="124" customFormat="1" ht="10.5">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'Dec-23'!O47+'Jan-24'!F47</f>
        <v>3912037</v>
      </c>
      <c r="S47" s="74">
        <f>'Dec-23'!P47+'Jan-24'!G47</f>
        <v>2381593</v>
      </c>
      <c r="T47" s="74">
        <f>'Dec-23'!Q47+'Jan-24'!H47</f>
        <v>486937</v>
      </c>
      <c r="U47" s="74">
        <f>'Dec-23'!R47+'Jan-24'!I47</f>
        <v>0</v>
      </c>
      <c r="V47" s="74">
        <f>'Dec-23'!S47+'Jan-24'!J47</f>
        <v>2366036</v>
      </c>
      <c r="W47" s="64"/>
      <c r="X47" s="120">
        <f>IFERROR(R47/S47-1,"n/a")</f>
        <v>0.64261357839059818</v>
      </c>
      <c r="Y47" s="120">
        <f>IFERROR(R47/T47-1,"n/a")</f>
        <v>7.0339694868124631</v>
      </c>
      <c r="Z47" s="120" t="str">
        <f>IFERROR(R47/U47-1,"n/a")</f>
        <v>n/a</v>
      </c>
      <c r="AA47" s="121">
        <f>IFERROR(R47/V47-1,"n/a")</f>
        <v>0.65341398017612584</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'Dec-23'!O49+'Jan-24'!F49</f>
        <v>21</v>
      </c>
      <c r="S49" s="74">
        <f>'Dec-23'!P49+'Jan-24'!G49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'Dec-23'!O50+'Jan-24'!F50</f>
        <v>38626</v>
      </c>
      <c r="S50" s="74">
        <f>'Dec-23'!P50+'Jan-24'!G50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3868</v>
      </c>
      <c r="S51" s="75">
        <f t="shared" ref="R51:V52" si="14">S37+S40+S43+S46+S49</f>
        <v>3288</v>
      </c>
      <c r="T51" s="75">
        <f t="shared" si="14"/>
        <v>1223</v>
      </c>
      <c r="U51" s="75">
        <f t="shared" si="14"/>
        <v>95</v>
      </c>
      <c r="V51" s="75">
        <f t="shared" si="14"/>
        <v>2888</v>
      </c>
      <c r="W51" s="66"/>
      <c r="X51" s="66">
        <f>IFERROR(R51/S51-1,"n/a")</f>
        <v>0.17639902676399033</v>
      </c>
      <c r="Y51" s="66">
        <f>IFERROR(R51/T51-1,"n/a")</f>
        <v>2.1627146361406377</v>
      </c>
      <c r="Z51" s="66">
        <f t="shared" ref="Z51:Z52" si="15">IFERROR(R51/U51-1,"n/a")</f>
        <v>39.715789473684211</v>
      </c>
      <c r="AA51" s="62">
        <f>IFERROR(R51/V51-1,"n/a")</f>
        <v>0.33933518005540164</v>
      </c>
      <c r="AB51" s="66"/>
      <c r="AC51" s="46">
        <f t="shared" ref="AC51:AE52" si="16">AC37+AC40+AC43+AC46+AC49</f>
        <v>3856</v>
      </c>
      <c r="AD51" s="46">
        <f t="shared" si="16"/>
        <v>1673</v>
      </c>
      <c r="AE51" s="46">
        <f t="shared" si="16"/>
        <v>669</v>
      </c>
      <c r="AF51" s="80">
        <f>AF37+AF40+AF43+AF46+AF49</f>
        <v>3241</v>
      </c>
      <c r="AH51" s="123"/>
    </row>
    <row r="52" spans="3:34" s="124" customFormat="1" ht="11.25"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11147044</v>
      </c>
      <c r="S52" s="76">
        <f t="shared" si="14"/>
        <v>7586458</v>
      </c>
      <c r="T52" s="76">
        <f t="shared" si="14"/>
        <v>1758239</v>
      </c>
      <c r="U52" s="76">
        <f t="shared" si="14"/>
        <v>39144</v>
      </c>
      <c r="V52" s="76">
        <f t="shared" si="14"/>
        <v>7893905</v>
      </c>
      <c r="W52" s="67"/>
      <c r="X52" s="67">
        <f>IFERROR(R52/S52-1,"n/a")</f>
        <v>0.46933443775738293</v>
      </c>
      <c r="Y52" s="118">
        <f>IFERROR(R52/T52-1,"n/a")</f>
        <v>5.3398912207043523</v>
      </c>
      <c r="Z52" s="118">
        <f t="shared" si="15"/>
        <v>283.77018189249947</v>
      </c>
      <c r="AA52" s="119">
        <f>IFERROR(R52/V52-1,"n/a")</f>
        <v>0.41210769574754202</v>
      </c>
      <c r="AB52" s="118"/>
      <c r="AC52" s="47">
        <f t="shared" si="16"/>
        <v>9237323</v>
      </c>
      <c r="AD52" s="47">
        <f t="shared" si="16"/>
        <v>2410085</v>
      </c>
      <c r="AE52" s="47">
        <f t="shared" si="16"/>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zoomScale="50" zoomScaleNormal="50" workbookViewId="0">
      <selection activeCell="P46" sqref="P4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1486</v>
      </c>
      <c r="Q13" s="68">
        <f>'Nov-23'!Q13+'Dec-23'!H13</f>
        <v>515</v>
      </c>
      <c r="R13" s="68">
        <f>'Nov-23'!R13+'Dec-23'!I13</f>
        <v>551</v>
      </c>
      <c r="S13" s="68">
        <f>'Nov-23'!S13+'Dec-23'!J13</f>
        <v>1584</v>
      </c>
      <c r="T13" s="64">
        <f>IFERROR(O13/P13-1,"n/a")</f>
        <v>9.6904441453566692E-2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3592413</v>
      </c>
      <c r="Q14" s="68">
        <f>'Nov-23'!Q14+'Dec-23'!H14</f>
        <v>763201</v>
      </c>
      <c r="R14" s="68">
        <f>'Nov-23'!R14+'Dec-23'!I14</f>
        <v>1092884</v>
      </c>
      <c r="S14" s="68">
        <f>'Nov-23'!S14+'Dec-23'!J14</f>
        <v>4571076</v>
      </c>
      <c r="T14" s="64">
        <f>IFERROR(O14/P14-1,"n/a")</f>
        <v>0.45655218372720507</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572</v>
      </c>
      <c r="Q16" s="68">
        <f>'Nov-23'!Q16+'Dec-23'!H16</f>
        <v>204</v>
      </c>
      <c r="R16" s="68">
        <f>'Nov-23'!R16+'Dec-23'!I16</f>
        <v>54</v>
      </c>
      <c r="S16" s="68">
        <f>'Nov-23'!S16+'Dec-23'!J16</f>
        <v>593</v>
      </c>
      <c r="T16" s="64">
        <f>IFERROR(O16/P16-1,"n/a")</f>
        <v>1.7482517482516613E-3</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965963</v>
      </c>
      <c r="Q17" s="68">
        <f>'Nov-23'!Q17+'Dec-23'!H17</f>
        <v>302535</v>
      </c>
      <c r="R17" s="68">
        <f>'Nov-23'!R17+'Dec-23'!I17</f>
        <v>70675</v>
      </c>
      <c r="S17" s="68">
        <f>'Nov-23'!S17+'Dec-23'!J17</f>
        <v>1398533</v>
      </c>
      <c r="T17" s="64">
        <f>IFERROR(O17/P17-1,"n/a")</f>
        <v>0.71920146009733288</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891</v>
      </c>
      <c r="Q22" s="68">
        <f>'Nov-23'!Q22+'Dec-23'!H22</f>
        <v>283</v>
      </c>
      <c r="R22" s="68">
        <f>'Nov-23'!R22+'Dec-23'!I22</f>
        <v>205</v>
      </c>
      <c r="S22" s="68">
        <f>'Nov-23'!S22+'Dec-23'!J22</f>
        <v>1061</v>
      </c>
      <c r="T22" s="64">
        <f>IFERROR(O22/P22-1,"n/a")</f>
        <v>0.68237934904601572</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2159250</v>
      </c>
      <c r="Q23" s="68">
        <f>'Nov-23'!Q23+'Dec-23'!H23</f>
        <v>465109</v>
      </c>
      <c r="R23" s="68">
        <f>'Nov-23'!R23+'Dec-23'!I23</f>
        <v>545974</v>
      </c>
      <c r="S23" s="68">
        <f>'Nov-23'!S23+'Dec-23'!J23</f>
        <v>3220857</v>
      </c>
      <c r="T23" s="64">
        <f>IFERROR(O23/P23-1,"n/a")</f>
        <v>1.0564853537107792</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3616</v>
      </c>
      <c r="Q27" s="75">
        <f t="shared" si="3"/>
        <v>1049</v>
      </c>
      <c r="R27" s="75">
        <f t="shared" si="3"/>
        <v>820</v>
      </c>
      <c r="S27" s="75">
        <f t="shared" si="3"/>
        <v>3544</v>
      </c>
      <c r="T27" s="66">
        <f>IFERROR(O27/P27-1,"n/a")</f>
        <v>0.22538716814159288</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7620758</v>
      </c>
      <c r="Q28" s="76">
        <f t="shared" si="3"/>
        <v>1548386</v>
      </c>
      <c r="R28" s="76">
        <f t="shared" si="3"/>
        <v>1719580</v>
      </c>
      <c r="S28" s="76">
        <f t="shared" si="3"/>
        <v>9796644</v>
      </c>
      <c r="T28" s="67">
        <f>IFERROR(O28/P28-1,"n/a")</f>
        <v>0.65991886896290364</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956</v>
      </c>
      <c r="Q37" s="74">
        <f>'Nov-23'!Q37+'Dec-23'!H37</f>
        <v>515</v>
      </c>
      <c r="R37" s="74">
        <f>'Nov-23'!R37+'Dec-23'!I37</f>
        <v>42</v>
      </c>
      <c r="S37" s="74">
        <f>'Nov-23'!S37+'Dec-23'!J37</f>
        <v>1068</v>
      </c>
      <c r="T37" s="120">
        <f>IFERROR(O37/P37-1,"n/a")</f>
        <v>0.15062761506276146</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2832755</v>
      </c>
      <c r="Q38" s="74">
        <f>'Nov-23'!Q38+'Dec-23'!H38</f>
        <v>763201</v>
      </c>
      <c r="R38" s="74">
        <f>'Nov-23'!R38+'Dec-23'!I38</f>
        <v>0</v>
      </c>
      <c r="S38" s="74">
        <f>'Nov-23'!S38+'Dec-23'!J38</f>
        <v>3119972</v>
      </c>
      <c r="T38" s="120">
        <f>IFERROR(O38/P38-1,"n/a")</f>
        <v>0.30415549526874019</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536</v>
      </c>
      <c r="Q40" s="74">
        <f>'Nov-23'!Q40+'Dec-23'!H40</f>
        <v>192</v>
      </c>
      <c r="R40" s="74">
        <f>'Nov-23'!R40+'Dec-23'!I40</f>
        <v>44</v>
      </c>
      <c r="S40" s="74">
        <f>'Nov-23'!S40+'Dec-23'!J40</f>
        <v>570</v>
      </c>
      <c r="T40" s="120">
        <f>IFERROR(O40/P40-1,"n/a")</f>
        <v>1.8656716417910557E-2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929455</v>
      </c>
      <c r="Q41" s="74">
        <f>'Nov-23'!Q41+'Dec-23'!H41</f>
        <v>292432</v>
      </c>
      <c r="R41" s="74">
        <f>'Nov-23'!R41+'Dec-23'!I41</f>
        <v>29562</v>
      </c>
      <c r="S41" s="74">
        <f>'Nov-23'!S41+'Dec-23'!J41</f>
        <v>1318159</v>
      </c>
      <c r="T41" s="120">
        <f>IFERROR(O41/P41-1,"n/a")</f>
        <v>0.69737104001807504</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838</v>
      </c>
      <c r="Q46" s="74">
        <f>'Nov-23'!Q46+'Dec-23'!H46</f>
        <v>283</v>
      </c>
      <c r="R46" s="74">
        <f>'Nov-23'!R46+'Dec-23'!I46</f>
        <v>0</v>
      </c>
      <c r="S46" s="74">
        <f>'Nov-23'!S46+'Dec-23'!J46</f>
        <v>738</v>
      </c>
      <c r="T46" s="120">
        <f>IFERROR(O46/P46-1,"n/a")</f>
        <v>0.44630071599045351</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2090796</v>
      </c>
      <c r="Q47" s="74">
        <f>'Nov-23'!Q47+'Dec-23'!H47</f>
        <v>465109</v>
      </c>
      <c r="R47" s="74">
        <f>'Nov-23'!R47+'Dec-23'!I47</f>
        <v>0</v>
      </c>
      <c r="S47" s="74">
        <f>'Nov-23'!S47+'Dec-23'!J47</f>
        <v>2301042</v>
      </c>
      <c r="T47" s="120">
        <f>IFERROR(O47/P47-1,"n/a")</f>
        <v>0.72383723710969416</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2985</v>
      </c>
      <c r="Q51" s="75">
        <f t="shared" si="11"/>
        <v>1037</v>
      </c>
      <c r="R51" s="75">
        <f t="shared" si="11"/>
        <v>93</v>
      </c>
      <c r="S51" s="75">
        <f t="shared" si="11"/>
        <v>2676</v>
      </c>
      <c r="T51" s="66">
        <f>IFERROR(O51/P51-1,"n/a")</f>
        <v>0.19396984924623117</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6753053</v>
      </c>
      <c r="Q52" s="76">
        <f t="shared" si="11"/>
        <v>1538283</v>
      </c>
      <c r="R52" s="76">
        <f t="shared" si="11"/>
        <v>37856</v>
      </c>
      <c r="S52" s="76">
        <f t="shared" si="11"/>
        <v>7338867</v>
      </c>
      <c r="T52" s="67">
        <f>IFERROR(O52/P52-1,"n/a")</f>
        <v>0.50620482321107207</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4"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1295</v>
      </c>
      <c r="Q13" s="68">
        <f>'Oct-23'!Q13+'Nov-23'!H13</f>
        <v>343</v>
      </c>
      <c r="R13" s="68">
        <f>'Oct-23'!R13+'Nov-23'!I13</f>
        <v>551</v>
      </c>
      <c r="S13" s="68">
        <f>'Oct-23'!S13+'Nov-23'!J13</f>
        <v>1384</v>
      </c>
      <c r="T13" s="64">
        <f>IFERROR(O13/P13-1,"n/a")</f>
        <v>8.1853281853281779E-2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3074094</v>
      </c>
      <c r="Q14" s="68">
        <f>'Oct-23'!Q14+'Nov-23'!H14</f>
        <v>509984</v>
      </c>
      <c r="R14" s="68">
        <f>'Oct-23'!R14+'Nov-23'!I14</f>
        <v>1092884</v>
      </c>
      <c r="S14" s="68">
        <f>'Oct-23'!S14+'Nov-23'!J14</f>
        <v>4064465</v>
      </c>
      <c r="T14" s="64">
        <f>IFERROR(O14/P14-1,"n/a")</f>
        <v>0.48539895006463696</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566</v>
      </c>
      <c r="Q16" s="68">
        <f>'Oct-23'!Q16+'Nov-23'!H16</f>
        <v>197</v>
      </c>
      <c r="R16" s="68">
        <f>'Oct-23'!R16+'Nov-23'!I16</f>
        <v>48</v>
      </c>
      <c r="S16" s="68">
        <f>'Oct-23'!S16+'Nov-23'!J16</f>
        <v>546</v>
      </c>
      <c r="T16" s="64">
        <f>IFERROR(O16/P16-1,"n/a")</f>
        <v>-8.8339222614840507E-3</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943603</v>
      </c>
      <c r="Q17" s="68">
        <f>'Oct-23'!Q17+'Nov-23'!H17</f>
        <v>288787</v>
      </c>
      <c r="R17" s="68">
        <f>'Oct-23'!R17+'Nov-23'!I17</f>
        <v>68534</v>
      </c>
      <c r="S17" s="68">
        <f>'Oct-23'!S17+'Nov-23'!J17</f>
        <v>1342797</v>
      </c>
      <c r="T17" s="64">
        <f>IFERROR(O17/P17-1,"n/a")</f>
        <v>0.72720519116620008</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824</v>
      </c>
      <c r="Q22" s="68">
        <f>'Oct-23'!Q22+'Nov-23'!H22</f>
        <v>258</v>
      </c>
      <c r="R22" s="68">
        <f>'Oct-23'!R22+'Nov-23'!I22</f>
        <v>205</v>
      </c>
      <c r="S22" s="68">
        <f>'Oct-23'!S22+'Nov-23'!J22</f>
        <v>1041</v>
      </c>
      <c r="T22" s="64">
        <f>IFERROR(O22/P22-1,"n/a")</f>
        <v>0.66383495145631066</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1943760</v>
      </c>
      <c r="Q23" s="68">
        <f>'Oct-23'!Q23+'Nov-23'!H23</f>
        <v>425895</v>
      </c>
      <c r="R23" s="68">
        <f>'Oct-23'!R23+'Nov-23'!I23</f>
        <v>545974</v>
      </c>
      <c r="S23" s="68">
        <f>'Oct-23'!S23+'Nov-23'!J23</f>
        <v>3161914</v>
      </c>
      <c r="T23" s="64">
        <f>IFERROR(O23/P23-1,"n/a")</f>
        <v>1.0872278470593075</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3343</v>
      </c>
      <c r="Q27" s="75">
        <f t="shared" si="3"/>
        <v>842</v>
      </c>
      <c r="R27" s="75">
        <f t="shared" si="3"/>
        <v>814</v>
      </c>
      <c r="S27" s="75">
        <f t="shared" si="3"/>
        <v>3267</v>
      </c>
      <c r="T27" s="66">
        <f>IFERROR(O27/P27-1,"n/a")</f>
        <v>0.21268321866586892</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6857826</v>
      </c>
      <c r="Q28" s="76">
        <f t="shared" si="3"/>
        <v>1241343</v>
      </c>
      <c r="R28" s="76">
        <f t="shared" si="3"/>
        <v>1717439</v>
      </c>
      <c r="S28" s="76">
        <f t="shared" si="3"/>
        <v>9164567</v>
      </c>
      <c r="T28" s="67">
        <f>IFERROR(O28/P28-1,"n/a")</f>
        <v>0.68593822590424436</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765</v>
      </c>
      <c r="Q37" s="74">
        <f>'Oct-23'!Q37+'Nov-23'!H37</f>
        <v>343</v>
      </c>
      <c r="R37" s="74">
        <f>'Oct-23'!R37+'Nov-23'!I37</f>
        <v>42</v>
      </c>
      <c r="S37" s="74">
        <f>'Oct-23'!S37+'Nov-23'!J37</f>
        <v>868</v>
      </c>
      <c r="T37" s="120">
        <f>IFERROR(O37/P37-1,"n/a")</f>
        <v>0.13856209150326793</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2314436</v>
      </c>
      <c r="Q38" s="74">
        <f>'Oct-23'!Q38+'Nov-23'!H38</f>
        <v>509984</v>
      </c>
      <c r="R38" s="74">
        <f>'Oct-23'!R38+'Nov-23'!I38</f>
        <v>0</v>
      </c>
      <c r="S38" s="74">
        <f>'Oct-23'!S38+'Nov-23'!J38</f>
        <v>2613361</v>
      </c>
      <c r="T38" s="120">
        <f>IFERROR(O38/P38-1,"n/a")</f>
        <v>0.30834121142256699</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530</v>
      </c>
      <c r="Q40" s="74">
        <f>'Oct-23'!Q40+'Nov-23'!H40</f>
        <v>185</v>
      </c>
      <c r="R40" s="74">
        <f>'Oct-23'!R40+'Nov-23'!I40</f>
        <v>38</v>
      </c>
      <c r="S40" s="74">
        <f>'Oct-23'!S40+'Nov-23'!J40</f>
        <v>523</v>
      </c>
      <c r="T40" s="120">
        <f>IFERROR(O40/P40-1,"n/a")</f>
        <v>7.547169811320753E-3</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907095</v>
      </c>
      <c r="Q41" s="74">
        <f>'Oct-23'!Q41+'Nov-23'!H41</f>
        <v>278684</v>
      </c>
      <c r="R41" s="74">
        <f>'Oct-23'!R41+'Nov-23'!I41</f>
        <v>27421</v>
      </c>
      <c r="S41" s="74">
        <f>'Oct-23'!S41+'Nov-23'!J41</f>
        <v>1262423</v>
      </c>
      <c r="T41" s="120">
        <f>IFERROR(O41/P41-1,"n/a")</f>
        <v>0.70515877609291189</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771</v>
      </c>
      <c r="Q46" s="74">
        <f>'Oct-23'!Q46+'Nov-23'!H46</f>
        <v>258</v>
      </c>
      <c r="R46" s="74">
        <f>'Oct-23'!R46+'Nov-23'!I46</f>
        <v>0</v>
      </c>
      <c r="S46" s="74">
        <f>'Oct-23'!S46+'Nov-23'!J46</f>
        <v>718</v>
      </c>
      <c r="T46" s="120">
        <f>IFERROR(O46/P46-1,"n/a")</f>
        <v>0.40596627756160819</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1875306</v>
      </c>
      <c r="Q47" s="74">
        <f>'Oct-23'!Q47+'Nov-23'!H47</f>
        <v>425895</v>
      </c>
      <c r="R47" s="74">
        <f>'Oct-23'!R47+'Nov-23'!I47</f>
        <v>0</v>
      </c>
      <c r="S47" s="74">
        <f>'Oct-23'!S47+'Nov-23'!J47</f>
        <v>2242099</v>
      </c>
      <c r="T47" s="120">
        <f>IFERROR(O47/P47-1,"n/a")</f>
        <v>0.71747757432653647</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2712</v>
      </c>
      <c r="Q51" s="75">
        <f t="shared" si="11"/>
        <v>830</v>
      </c>
      <c r="R51" s="75">
        <f t="shared" si="11"/>
        <v>87</v>
      </c>
      <c r="S51" s="75">
        <f t="shared" si="11"/>
        <v>2399</v>
      </c>
      <c r="T51" s="66">
        <f>IFERROR(O51/P51-1,"n/a")</f>
        <v>0.17514749262536866</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5990121</v>
      </c>
      <c r="Q52" s="76">
        <f t="shared" si="11"/>
        <v>1231240</v>
      </c>
      <c r="R52" s="76">
        <f t="shared" si="11"/>
        <v>35715</v>
      </c>
      <c r="S52" s="76">
        <f t="shared" si="11"/>
        <v>6706790</v>
      </c>
      <c r="T52" s="67">
        <f>IFERROR(O52/P52-1,"n/a")</f>
        <v>0.51641544469635914</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1151</v>
      </c>
      <c r="Q13" s="68">
        <f>'Sep-23'!Q13+'Oct-23'!H13</f>
        <v>228</v>
      </c>
      <c r="R13" s="68">
        <f>'Sep-23'!R13+'Oct-23'!I13</f>
        <v>551</v>
      </c>
      <c r="S13" s="68">
        <f>'Sep-23'!S13+'Oct-23'!J13</f>
        <v>1212</v>
      </c>
      <c r="T13" s="64">
        <f>IFERROR(O13/P13-1,"n/a")</f>
        <v>7.3848827106863579E-2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2663889</v>
      </c>
      <c r="Q14" s="68">
        <f>'Sep-23'!Q14+'Oct-23'!H14</f>
        <v>324020</v>
      </c>
      <c r="R14" s="68">
        <f>'Sep-23'!R14+'Oct-23'!I14</f>
        <v>1092884</v>
      </c>
      <c r="S14" s="68">
        <f>'Sep-23'!S14+'Oct-23'!J14</f>
        <v>3643281</v>
      </c>
      <c r="T14" s="64">
        <f>IFERROR(O14/P14-1,"n/a")</f>
        <v>0.52735568186211967</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539</v>
      </c>
      <c r="Q16" s="68">
        <f>'Sep-23'!Q16+'Oct-23'!H16</f>
        <v>169</v>
      </c>
      <c r="R16" s="68">
        <f>'Sep-23'!R16+'Oct-23'!I16</f>
        <v>38</v>
      </c>
      <c r="S16" s="68">
        <f>'Sep-23'!S16+'Oct-23'!J16</f>
        <v>517</v>
      </c>
      <c r="T16" s="64">
        <f>IFERROR(O16/P16-1,"n/a")</f>
        <v>-5.0092764378478649E-2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892600</v>
      </c>
      <c r="Q17" s="68">
        <f>'Sep-23'!Q17+'Oct-23'!H17</f>
        <v>259331</v>
      </c>
      <c r="R17" s="68">
        <f>'Sep-23'!R17+'Oct-23'!I17</f>
        <v>63680</v>
      </c>
      <c r="S17" s="68">
        <f>'Sep-23'!S17+'Oct-23'!J17</f>
        <v>1304953</v>
      </c>
      <c r="T17" s="64">
        <f>IFERROR(O17/P17-1,"n/a")</f>
        <v>0.71499215774142955</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694</v>
      </c>
      <c r="Q22" s="68">
        <f>'Sep-23'!Q22+'Oct-23'!H22</f>
        <v>191</v>
      </c>
      <c r="R22" s="68">
        <f>'Sep-23'!R22+'Oct-23'!I22</f>
        <v>205</v>
      </c>
      <c r="S22" s="68">
        <f>'Sep-23'!S22+'Oct-23'!J22</f>
        <v>946</v>
      </c>
      <c r="T22" s="64">
        <f>IFERROR(O22/P22-1,"n/a")</f>
        <v>0.67291066282420742</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1668911</v>
      </c>
      <c r="Q23" s="68">
        <f>'Sep-23'!Q23+'Oct-23'!H23</f>
        <v>342388</v>
      </c>
      <c r="R23" s="68">
        <f>'Sep-23'!R23+'Oct-23'!I23</f>
        <v>545974</v>
      </c>
      <c r="S23" s="68">
        <f>'Sep-23'!S23+'Oct-23'!J23</f>
        <v>2898167</v>
      </c>
      <c r="T23" s="64">
        <f>IFERROR(O23/P23-1,"n/a")</f>
        <v>1.1270565057094117</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3003</v>
      </c>
      <c r="Q27" s="75">
        <f t="shared" si="3"/>
        <v>619</v>
      </c>
      <c r="R27" s="75">
        <f t="shared" si="3"/>
        <v>803</v>
      </c>
      <c r="S27" s="75">
        <f t="shared" si="3"/>
        <v>2956</v>
      </c>
      <c r="T27" s="66">
        <f>IFERROR(O27/P27-1,"n/a")</f>
        <v>0.19580419580419584</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6078179</v>
      </c>
      <c r="Q28" s="76">
        <f t="shared" si="3"/>
        <v>936731</v>
      </c>
      <c r="R28" s="76">
        <f t="shared" si="3"/>
        <v>1712585</v>
      </c>
      <c r="S28" s="76">
        <f t="shared" si="3"/>
        <v>8421657</v>
      </c>
      <c r="T28" s="67">
        <f>IFERROR(O28/P28-1,"n/a")</f>
        <v>0.71321772524303739</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621</v>
      </c>
      <c r="Q37" s="74">
        <f>'Sep-23'!Q37+'Oct-23'!H37</f>
        <v>228</v>
      </c>
      <c r="R37" s="74">
        <f>'Sep-23'!R37+'Oct-23'!I37</f>
        <v>42</v>
      </c>
      <c r="S37" s="74">
        <f>'Sep-23'!S37+'Oct-23'!J37</f>
        <v>696</v>
      </c>
      <c r="T37" s="120">
        <f>IFERROR(O37/P37-1,"n/a")</f>
        <v>0.13687600644122377</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1904231</v>
      </c>
      <c r="Q38" s="74">
        <f>'Sep-23'!Q38+'Oct-23'!H38</f>
        <v>324020</v>
      </c>
      <c r="R38" s="74">
        <f>'Sep-23'!R38+'Oct-23'!I38</f>
        <v>0</v>
      </c>
      <c r="S38" s="74">
        <f>'Sep-23'!S38+'Oct-23'!J38</f>
        <v>2192177</v>
      </c>
      <c r="T38" s="120">
        <f>IFERROR(O38/P38-1,"n/a")</f>
        <v>0.32889444610449048</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503</v>
      </c>
      <c r="Q40" s="74">
        <f>'Sep-23'!Q40+'Oct-23'!H40</f>
        <v>157</v>
      </c>
      <c r="R40" s="74">
        <f>'Sep-23'!R40+'Oct-23'!I40</f>
        <v>28</v>
      </c>
      <c r="S40" s="74">
        <f>'Sep-23'!S40+'Oct-23'!J40</f>
        <v>494</v>
      </c>
      <c r="T40" s="120">
        <f>IFERROR(O40/P40-1,"n/a")</f>
        <v>-3.5785288270377746E-2</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856092</v>
      </c>
      <c r="Q41" s="74">
        <f>'Sep-23'!Q41+'Oct-23'!H41</f>
        <v>249228</v>
      </c>
      <c r="R41" s="74">
        <f>'Sep-23'!R41+'Oct-23'!I41</f>
        <v>22567</v>
      </c>
      <c r="S41" s="74">
        <f>'Sep-23'!S41+'Oct-23'!J41</f>
        <v>1224579</v>
      </c>
      <c r="T41" s="120">
        <f>IFERROR(O41/P41-1,"n/a")</f>
        <v>0.69111146932806289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641</v>
      </c>
      <c r="Q46" s="74">
        <f>'Sep-23'!Q46+'Oct-23'!H46</f>
        <v>191</v>
      </c>
      <c r="R46" s="74">
        <f>'Sep-23'!R46+'Oct-23'!I46</f>
        <v>0</v>
      </c>
      <c r="S46" s="74">
        <f>'Sep-23'!S46+'Oct-23'!J46</f>
        <v>623</v>
      </c>
      <c r="T46" s="120">
        <f>IFERROR(O46/P46-1,"n/a")</f>
        <v>0.36349453978159119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1600457</v>
      </c>
      <c r="Q47" s="74">
        <f>'Sep-23'!Q47+'Oct-23'!H47</f>
        <v>342388</v>
      </c>
      <c r="R47" s="74">
        <f>'Sep-23'!R47+'Oct-23'!I47</f>
        <v>0</v>
      </c>
      <c r="S47" s="74">
        <f>'Sep-23'!S47+'Oct-23'!J47</f>
        <v>1978352</v>
      </c>
      <c r="T47" s="120">
        <f>IFERROR(O47/P47-1,"n/a")</f>
        <v>0.69551196939374194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2372</v>
      </c>
      <c r="Q51" s="75">
        <f t="shared" si="11"/>
        <v>607</v>
      </c>
      <c r="R51" s="75">
        <f t="shared" si="11"/>
        <v>76</v>
      </c>
      <c r="S51" s="75">
        <f t="shared" si="11"/>
        <v>2088</v>
      </c>
      <c r="T51" s="66">
        <f>IFERROR(O51/P51-1,"n/a")</f>
        <v>0.14839797639123109</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5210474</v>
      </c>
      <c r="Q52" s="76">
        <f t="shared" si="11"/>
        <v>926628</v>
      </c>
      <c r="R52" s="76">
        <f t="shared" si="11"/>
        <v>30861</v>
      </c>
      <c r="S52" s="76">
        <f t="shared" si="11"/>
        <v>5963880</v>
      </c>
      <c r="T52" s="67">
        <f>IFERROR(O52/P52-1,"n/a")</f>
        <v>0.52287200742197348</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 </vt:lpstr>
      <vt:lpstr>Disclaimer</vt:lpstr>
      <vt:lpstr>Notes</vt:lpstr>
      <vt:lpstr>Occupancy_2024</vt:lpstr>
      <vt:lpstr>Traffic&gt;</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2024-05-22T06:01:21Z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